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2 T 2020\"/>
    </mc:Choice>
  </mc:AlternateContent>
  <bookViews>
    <workbookView xWindow="-110" yWindow="-110" windowWidth="19430" windowHeight="10430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'OV1'!$A$32:$D$52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" i="4" l="1"/>
  <c r="N16" i="4"/>
  <c r="L16" i="4"/>
  <c r="P15" i="4"/>
  <c r="N15" i="4"/>
  <c r="L15" i="4"/>
  <c r="J15" i="4"/>
  <c r="P14" i="4"/>
  <c r="N14" i="4"/>
  <c r="L14" i="4"/>
  <c r="J14" i="4"/>
  <c r="P13" i="4"/>
  <c r="N13" i="4"/>
  <c r="L13" i="4"/>
  <c r="J13" i="4"/>
  <c r="R12" i="4"/>
  <c r="P12" i="4"/>
  <c r="N12" i="4"/>
  <c r="L12" i="4"/>
  <c r="J12" i="4"/>
  <c r="R11" i="4"/>
  <c r="P11" i="4"/>
  <c r="N11" i="4"/>
  <c r="L11" i="4"/>
  <c r="J11" i="4"/>
  <c r="J16" i="4" l="1"/>
  <c r="N19" i="4"/>
  <c r="P19" i="4"/>
  <c r="L19" i="4"/>
  <c r="J19" i="4"/>
  <c r="D19" i="3" l="1"/>
  <c r="D31" i="3"/>
</calcChain>
</file>

<file path=xl/sharedStrings.xml><?xml version="1.0" encoding="utf-8"?>
<sst xmlns="http://schemas.openxmlformats.org/spreadsheetml/2006/main" count="152" uniqueCount="112">
  <si>
    <t>a</t>
  </si>
  <si>
    <t>1a</t>
  </si>
  <si>
    <t xml:space="preserve">Taxas de juros prefixada denominadas em Real (RWAJUR1) </t>
  </si>
  <si>
    <t>1b</t>
  </si>
  <si>
    <t xml:space="preserve">Taxas dos cupons de moeda estrangeira (RWAJUR2) </t>
  </si>
  <si>
    <t>1c</t>
  </si>
  <si>
    <t xml:space="preserve">Taxas dos cupons de índices de preço (RWAJUR3) </t>
  </si>
  <si>
    <t>1d</t>
  </si>
  <si>
    <t xml:space="preserve">Taxas dos cupons de taxas de juros (RWAJUR4) </t>
  </si>
  <si>
    <t>Preços de ações (RWAACS)</t>
  </si>
  <si>
    <t>Taxas de câmbio (RWACAM)</t>
  </si>
  <si>
    <t>Preços de mercadorias (commodities) (RWACOM)</t>
  </si>
  <si>
    <t>Total</t>
  </si>
  <si>
    <t>Abordagem Padronizada – Fatores de Risco Associados ao Risco de Mercado (MR1)</t>
  </si>
  <si>
    <t>Taxas de juros</t>
  </si>
  <si>
    <t>-</t>
  </si>
  <si>
    <t>b</t>
  </si>
  <si>
    <t>c</t>
  </si>
  <si>
    <t>RWA</t>
  </si>
  <si>
    <t>Requerimento mínimo de PR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</si>
  <si>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</si>
  <si>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</si>
  <si>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</si>
  <si>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</si>
  <si>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</si>
  <si>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</si>
  <si>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</si>
  <si>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</si>
  <si>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</si>
  <si>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</si>
  <si>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</si>
  <si>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</si>
  <si>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</si>
  <si>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Risco de mercado</t>
  </si>
  <si>
    <t>Do qual: requerimento calculado
mediante abordagem padronizada
(RWAMPAD)</t>
  </si>
  <si>
    <t>Do qual: requerimento calculado
mediante modelo interno (RWAMINT)</t>
  </si>
  <si>
    <t>Risco Operacional</t>
  </si>
  <si>
    <t>Total (2+6+10+12+13+14+16+25+20+24)</t>
  </si>
  <si>
    <t>Visão Geral dos Ativos Ponderados pelo Risco – RWA (OV1)</t>
  </si>
  <si>
    <t>Mar-20</t>
  </si>
  <si>
    <t>Dez-19</t>
  </si>
  <si>
    <t>d</t>
  </si>
  <si>
    <t>e</t>
  </si>
  <si>
    <t>Capital regulamentar - valores</t>
  </si>
  <si>
    <t>Capital Principal</t>
  </si>
  <si>
    <t>Nível I</t>
  </si>
  <si>
    <t>Patrimônio de Referência (PR)</t>
  </si>
  <si>
    <t>3b</t>
  </si>
  <si>
    <t>Excesso de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</si>
  <si>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</si>
  <si>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</si>
  <si>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</si>
  <si>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</si>
  <si>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</si>
  <si>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</t>
  </si>
  <si>
    <t>Índice de Nível 1 (%)</t>
  </si>
  <si>
    <t>Índice de Basiléia</t>
  </si>
  <si>
    <t>Adicional de Capital Principal (ACP) como proporção do RWA</t>
  </si>
  <si>
    <t>Adicional de Capital Principal - ACP conservação (%)</t>
  </si>
  <si>
    <t>Adicional Contracíclico de Capital Principal - ACP contracíclico (%)</t>
  </si>
  <si>
    <t>Adicional de Importância Sistêmica de Capital Principal - ACP sistêmico(%)</t>
  </si>
  <si>
    <t>ACP Total (%)</t>
  </si>
  <si>
    <t>Margem excedente de Capital Principal (%)</t>
  </si>
  <si>
    <t>Razão de Alavancagem (RA)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</si>
  <si>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</si>
  <si>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</si>
  <si>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</si>
  <si>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</si>
  <si>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</si>
  <si>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</si>
  <si>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</si>
  <si>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</si>
  <si>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</si>
  <si>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</si>
  <si>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 xml:space="preserve"> Informações Quantitativas sobre os Requerimentos Prudenciais (KM1)</t>
  </si>
  <si>
    <t>Set-19</t>
  </si>
  <si>
    <t>Jun-19</t>
  </si>
  <si>
    <t>R$ mil</t>
  </si>
  <si>
    <r>
      <t>RWA</t>
    </r>
    <r>
      <rPr>
        <b/>
        <vertAlign val="subscript"/>
        <sz val="9"/>
        <color rgb="FF4D4E53"/>
        <rFont val="Calibri"/>
        <family val="2"/>
        <scheme val="minor"/>
      </rPr>
      <t>MPAD</t>
    </r>
  </si>
  <si>
    <t>Jun-20</t>
  </si>
  <si>
    <t>Qualidade creditícia das exposições (CR1)</t>
  </si>
  <si>
    <t>g</t>
  </si>
  <si>
    <t>Valor Bruto:</t>
  </si>
  <si>
    <t>Provisões, adiantamentos e rendas a apropriar</t>
  </si>
  <si>
    <t>Valor líquido
(a+b-c)</t>
  </si>
  <si>
    <t xml:space="preserve">
R$ mil</t>
  </si>
  <si>
    <t>Exposições caracterizadas como operações em curso anormal</t>
  </si>
  <si>
    <t>Em curso normal</t>
  </si>
  <si>
    <t>Check concessão</t>
  </si>
  <si>
    <t>Outros títulos</t>
  </si>
  <si>
    <t>Fianças+comporo a liberar</t>
  </si>
  <si>
    <t>Fianças</t>
  </si>
  <si>
    <t>Cayman</t>
  </si>
  <si>
    <t>Concessão de crédito</t>
  </si>
  <si>
    <t>Valor MN</t>
  </si>
  <si>
    <t>Títulos de dívida</t>
  </si>
  <si>
    <t>Provisao</t>
  </si>
  <si>
    <t>2a</t>
  </si>
  <si>
    <t>dos quais: títulos soberanos nacionais</t>
  </si>
  <si>
    <t>2b</t>
  </si>
  <si>
    <t>dos quais: outros títulos</t>
  </si>
  <si>
    <t>Operações não contabilizadas no balanço patrimonial</t>
  </si>
  <si>
    <t>Total (1+2+3)</t>
  </si>
  <si>
    <t>Mudanças no estoque de operações em curso anormal (CR2)</t>
  </si>
  <si>
    <t xml:space="preserve">
R$ mil</t>
  </si>
  <si>
    <t>Valor das operações em curso anormal no final do período anterior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</si>
  <si>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</si>
  <si>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</si>
  <si>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</si>
  <si>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</si>
  <si>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Valor das operações em curso anormal no final do período corrente (1+2+3+4+5)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</si>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</sst>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vertAlign val="subscript"/>
      <sz val="9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rgb="FF4D4E5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b/>
      <sz val="9"/>
      <color rgb="FF4D4E53"/>
      <name val="Arial"/>
      <family val="2"/>
    </font>
    <font>
      <u/>
      <sz val="10"/>
      <color indexed="12"/>
      <name val="Arial"/>
      <family val="2"/>
    </font>
    <font>
      <sz val="8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sz val="8"/>
      <color rgb="FF4D4E53"/>
      <name val="Calibri"/>
      <family val="2"/>
      <scheme val="minor"/>
    </font>
    <font>
      <sz val="10"/>
      <color rgb="FF4D4E5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auto="1"/>
      </top>
      <bottom/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auto="1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7" fillId="0" borderId="17" xfId="0" applyNumberFormat="1" applyFont="1" applyFill="1" applyBorder="1" applyAlignment="1" applyProtection="1">
      <alignment horizontal="left" vertic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0" fillId="0" borderId="17" xfId="0" applyFont="1" applyBorder="1"/>
    <xf numFmtId="0" fontId="2" fillId="0" borderId="0" xfId="0" applyFont="1" applyBorder="1" applyAlignment="1">
      <alignment horizontal="center" vertical="center" wrapText="1"/>
    </xf>
    <xf numFmtId="165" fontId="17" fillId="0" borderId="9" xfId="6" quotePrefix="1" applyNumberFormat="1" applyFont="1" applyFill="1" applyBorder="1" applyAlignment="1" applyProtection="1">
      <alignment horizontal="center" vertical="center"/>
      <protection locked="0"/>
    </xf>
    <xf numFmtId="165" fontId="17" fillId="0" borderId="14" xfId="6" quotePrefix="1" applyNumberFormat="1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left" vertical="center"/>
    </xf>
    <xf numFmtId="168" fontId="11" fillId="0" borderId="17" xfId="25" applyFont="1" applyFill="1" applyBorder="1" applyAlignment="1">
      <alignment horizontal="center" vertical="center" wrapText="1"/>
    </xf>
    <xf numFmtId="168" fontId="2" fillId="0" borderId="14" xfId="25" applyFont="1" applyFill="1" applyBorder="1"/>
    <xf numFmtId="0" fontId="7" fillId="3" borderId="15" xfId="0" applyFont="1" applyFill="1" applyBorder="1" applyAlignment="1">
      <alignment horizontal="left" vertical="center" wrapText="1"/>
    </xf>
    <xf numFmtId="168" fontId="0" fillId="0" borderId="0" xfId="25" applyFont="1" applyFill="1" applyBorder="1"/>
    <xf numFmtId="0" fontId="12" fillId="0" borderId="0" xfId="26" applyFont="1"/>
    <xf numFmtId="0" fontId="7" fillId="0" borderId="19" xfId="0" applyFont="1" applyBorder="1" applyAlignment="1">
      <alignment horizontal="left" vertical="center" wrapText="1"/>
    </xf>
    <xf numFmtId="9" fontId="0" fillId="0" borderId="0" xfId="0" applyNumberFormat="1" applyFont="1"/>
    <xf numFmtId="0" fontId="0" fillId="0" borderId="2" xfId="0" applyFont="1" applyFill="1" applyBorder="1"/>
    <xf numFmtId="0" fontId="17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64" fontId="22" fillId="0" borderId="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164" fontId="23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164" fontId="23" fillId="0" borderId="6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4" fontId="25" fillId="0" borderId="1" xfId="0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vertical="center"/>
    </xf>
    <xf numFmtId="167" fontId="0" fillId="0" borderId="11" xfId="1" applyNumberFormat="1" applyFont="1" applyBorder="1" applyAlignment="1">
      <alignment horizontal="center" vertical="center"/>
    </xf>
    <xf numFmtId="167" fontId="0" fillId="0" borderId="12" xfId="1" applyNumberFormat="1" applyFont="1" applyBorder="1" applyAlignment="1">
      <alignment horizontal="center" vertical="center"/>
    </xf>
    <xf numFmtId="167" fontId="0" fillId="0" borderId="13" xfId="1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1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1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1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1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1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1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1" xfId="25" applyFont="1" applyBorder="1" applyAlignment="1">
      <alignment vertical="center"/>
    </xf>
    <xf numFmtId="168" fontId="0" fillId="0" borderId="16" xfId="25" applyFont="1" applyBorder="1" applyAlignment="1">
      <alignment vertical="center"/>
    </xf>
    <xf numFmtId="168" fontId="0" fillId="0" borderId="18" xfId="25" applyFont="1" applyBorder="1" applyAlignment="1">
      <alignment vertical="center"/>
    </xf>
    <xf numFmtId="165" fontId="26" fillId="0" borderId="9" xfId="6" quotePrefix="1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/>
    <xf numFmtId="49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21" xfId="0" applyFont="1" applyBorder="1"/>
    <xf numFmtId="0" fontId="32" fillId="0" borderId="21" xfId="27" applyBorder="1" applyAlignment="1" applyProtection="1">
      <alignment horizontal="right" vertical="center"/>
    </xf>
    <xf numFmtId="0" fontId="32" fillId="0" borderId="0" xfId="27" applyBorder="1" applyAlignment="1" applyProtection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170" fontId="29" fillId="3" borderId="0" xfId="0" applyNumberFormat="1" applyFont="1" applyFill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center" vertical="top" wrapText="1"/>
    </xf>
    <xf numFmtId="0" fontId="33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center" vertical="top" wrapText="1"/>
    </xf>
    <xf numFmtId="0" fontId="28" fillId="0" borderId="0" xfId="0" applyFont="1" applyAlignment="1">
      <alignment vertical="top"/>
    </xf>
    <xf numFmtId="49" fontId="31" fillId="0" borderId="0" xfId="0" applyNumberFormat="1" applyFont="1" applyBorder="1" applyAlignment="1">
      <alignment horizontal="center" vertical="top" wrapText="1"/>
    </xf>
    <xf numFmtId="170" fontId="27" fillId="3" borderId="0" xfId="0" applyNumberFormat="1" applyFont="1" applyFill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170" fontId="29" fillId="3" borderId="0" xfId="0" quotePrefix="1" applyNumberFormat="1" applyFont="1" applyFill="1" applyAlignment="1">
      <alignment horizontal="center" vertical="center" wrapText="1"/>
    </xf>
    <xf numFmtId="167" fontId="36" fillId="0" borderId="31" xfId="1" applyNumberFormat="1" applyFont="1" applyBorder="1" applyAlignment="1">
      <alignment horizontal="center" vertical="center" wrapText="1"/>
    </xf>
    <xf numFmtId="167" fontId="36" fillId="0" borderId="32" xfId="1" applyNumberFormat="1" applyFont="1" applyBorder="1" applyAlignment="1">
      <alignment horizontal="center" vertical="center" wrapText="1"/>
    </xf>
    <xf numFmtId="167" fontId="36" fillId="0" borderId="0" xfId="1" applyNumberFormat="1" applyFont="1" applyBorder="1" applyAlignment="1">
      <alignment horizontal="center" vertical="center" wrapText="1"/>
    </xf>
    <xf numFmtId="167" fontId="36" fillId="0" borderId="33" xfId="1" applyNumberFormat="1" applyFont="1" applyFill="1" applyBorder="1" applyAlignment="1">
      <alignment horizontal="center" vertical="center" wrapText="1"/>
    </xf>
    <xf numFmtId="167" fontId="36" fillId="0" borderId="0" xfId="1" applyNumberFormat="1" applyFont="1" applyFill="1" applyBorder="1" applyAlignment="1">
      <alignment horizontal="center" vertical="center" wrapText="1"/>
    </xf>
    <xf numFmtId="43" fontId="37" fillId="4" borderId="0" xfId="1" applyFont="1" applyFill="1" applyAlignment="1">
      <alignment horizontal="center" vertical="center" wrapText="1"/>
    </xf>
    <xf numFmtId="43" fontId="28" fillId="0" borderId="0" xfId="1" applyFont="1"/>
    <xf numFmtId="167" fontId="35" fillId="0" borderId="34" xfId="0" applyNumberFormat="1" applyFont="1" applyBorder="1"/>
    <xf numFmtId="167" fontId="33" fillId="0" borderId="31" xfId="1" applyNumberFormat="1" applyFont="1" applyBorder="1" applyAlignment="1">
      <alignment horizontal="center" vertical="center" wrapText="1"/>
    </xf>
    <xf numFmtId="167" fontId="33" fillId="0" borderId="32" xfId="1" applyNumberFormat="1" applyFont="1" applyBorder="1" applyAlignment="1">
      <alignment horizontal="center" vertical="center" wrapText="1"/>
    </xf>
    <xf numFmtId="167" fontId="33" fillId="0" borderId="0" xfId="1" applyNumberFormat="1" applyFont="1" applyBorder="1" applyAlignment="1">
      <alignment horizontal="center" vertical="center" wrapText="1"/>
    </xf>
    <xf numFmtId="167" fontId="33" fillId="0" borderId="33" xfId="1" applyNumberFormat="1" applyFont="1" applyFill="1" applyBorder="1" applyAlignment="1">
      <alignment horizontal="center" vertical="center" wrapText="1"/>
    </xf>
    <xf numFmtId="167" fontId="33" fillId="0" borderId="0" xfId="1" applyNumberFormat="1" applyFont="1" applyFill="1" applyBorder="1" applyAlignment="1">
      <alignment horizontal="center" vertical="center" wrapText="1"/>
    </xf>
    <xf numFmtId="167" fontId="36" fillId="0" borderId="35" xfId="1" applyNumberFormat="1" applyFont="1" applyBorder="1" applyAlignment="1">
      <alignment horizontal="center" vertical="center" wrapText="1"/>
    </xf>
    <xf numFmtId="167" fontId="36" fillId="0" borderId="36" xfId="1" applyNumberFormat="1" applyFont="1" applyBorder="1" applyAlignment="1">
      <alignment horizontal="center" vertical="center" wrapText="1"/>
    </xf>
    <xf numFmtId="167" fontId="36" fillId="0" borderId="37" xfId="1" applyNumberFormat="1" applyFont="1" applyBorder="1" applyAlignment="1">
      <alignment horizontal="center" vertical="center" wrapText="1"/>
    </xf>
    <xf numFmtId="167" fontId="36" fillId="0" borderId="38" xfId="1" applyNumberFormat="1" applyFont="1" applyFill="1" applyBorder="1" applyAlignment="1">
      <alignment horizontal="center" vertical="center" wrapText="1"/>
    </xf>
    <xf numFmtId="43" fontId="35" fillId="4" borderId="0" xfId="1" applyFont="1" applyFill="1" applyAlignment="1">
      <alignment horizontal="center" vertical="center" wrapText="1"/>
    </xf>
    <xf numFmtId="43" fontId="28" fillId="0" borderId="0" xfId="0" applyNumberFormat="1" applyFont="1"/>
    <xf numFmtId="0" fontId="38" fillId="0" borderId="0" xfId="3" applyFont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vertical="center" wrapText="1"/>
      <protection locked="0"/>
    </xf>
    <xf numFmtId="167" fontId="36" fillId="0" borderId="0" xfId="1" applyNumberFormat="1" applyFont="1" applyAlignment="1">
      <alignment horizontal="center" vertical="center" wrapText="1"/>
    </xf>
    <xf numFmtId="167" fontId="36" fillId="0" borderId="0" xfId="1" applyNumberFormat="1" applyFont="1" applyFill="1" applyAlignment="1">
      <alignment horizontal="center" vertical="center" wrapText="1"/>
    </xf>
    <xf numFmtId="0" fontId="39" fillId="0" borderId="0" xfId="3" applyFont="1" applyAlignment="1" applyProtection="1">
      <alignment horizontal="left" vertical="center" wrapText="1"/>
      <protection locked="0"/>
    </xf>
    <xf numFmtId="43" fontId="28" fillId="5" borderId="0" xfId="0" applyNumberFormat="1" applyFont="1" applyFill="1"/>
    <xf numFmtId="0" fontId="33" fillId="0" borderId="0" xfId="0" quotePrefix="1" applyFont="1" applyAlignment="1">
      <alignment vertical="top" wrapText="1"/>
    </xf>
    <xf numFmtId="0" fontId="40" fillId="0" borderId="0" xfId="0" applyFont="1" applyAlignment="1">
      <alignment horizontal="left" vertical="center" wrapText="1" indent="2"/>
    </xf>
    <xf numFmtId="0" fontId="26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170" fontId="26" fillId="0" borderId="0" xfId="0" applyNumberFormat="1" applyFont="1" applyBorder="1" applyAlignment="1">
      <alignment horizontal="center" vertical="center" wrapText="1"/>
    </xf>
    <xf numFmtId="170" fontId="26" fillId="0" borderId="0" xfId="0" applyNumberFormat="1" applyFont="1" applyAlignment="1">
      <alignment horizontal="center" vertical="center" wrapText="1"/>
    </xf>
    <xf numFmtId="170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0" fontId="26" fillId="0" borderId="21" xfId="0" applyNumberFormat="1" applyFont="1" applyBorder="1" applyAlignment="1">
      <alignment horizontal="center" vertical="center" wrapText="1"/>
    </xf>
    <xf numFmtId="0" fontId="33" fillId="0" borderId="39" xfId="0" applyFont="1" applyFill="1" applyBorder="1"/>
    <xf numFmtId="0" fontId="33" fillId="0" borderId="0" xfId="0" applyFont="1" applyFill="1"/>
    <xf numFmtId="49" fontId="42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 applyProtection="1">
      <alignment horizontal="center"/>
    </xf>
    <xf numFmtId="0" fontId="43" fillId="0" borderId="0" xfId="0" applyFont="1" applyFill="1" applyProtection="1"/>
    <xf numFmtId="0" fontId="33" fillId="0" borderId="0" xfId="0" applyFont="1" applyFill="1" applyProtection="1"/>
    <xf numFmtId="0" fontId="43" fillId="0" borderId="0" xfId="0" applyFont="1" applyFill="1" applyBorder="1" applyAlignment="1" applyProtection="1">
      <alignment horizontal="center"/>
    </xf>
    <xf numFmtId="0" fontId="43" fillId="0" borderId="0" xfId="0" applyFont="1" applyFill="1" applyBorder="1" applyProtection="1"/>
    <xf numFmtId="49" fontId="42" fillId="3" borderId="0" xfId="0" applyNumberFormat="1" applyFont="1" applyFill="1" applyAlignment="1">
      <alignment horizontal="center" vertical="center"/>
    </xf>
    <xf numFmtId="0" fontId="33" fillId="3" borderId="21" xfId="0" applyFont="1" applyFill="1" applyBorder="1" applyProtection="1"/>
    <xf numFmtId="0" fontId="32" fillId="0" borderId="21" xfId="27" applyFill="1" applyBorder="1" applyAlignment="1" applyProtection="1">
      <alignment horizontal="right" vertical="center"/>
    </xf>
    <xf numFmtId="0" fontId="33" fillId="3" borderId="0" xfId="0" applyFont="1" applyFill="1" applyProtection="1"/>
    <xf numFmtId="0" fontId="33" fillId="3" borderId="0" xfId="0" applyFont="1" applyFill="1" applyAlignment="1" applyProtection="1">
      <alignment horizontal="center"/>
    </xf>
    <xf numFmtId="0" fontId="34" fillId="3" borderId="0" xfId="0" applyFont="1" applyFill="1" applyAlignment="1" applyProtection="1">
      <alignment horizontal="center"/>
    </xf>
    <xf numFmtId="0" fontId="34" fillId="3" borderId="0" xfId="0" applyFont="1" applyFill="1" applyProtection="1"/>
    <xf numFmtId="49" fontId="31" fillId="3" borderId="40" xfId="0" applyNumberFormat="1" applyFont="1" applyFill="1" applyBorder="1" applyAlignment="1" applyProtection="1">
      <alignment horizontal="center"/>
    </xf>
    <xf numFmtId="170" fontId="42" fillId="3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170" fontId="43" fillId="3" borderId="0" xfId="0" quotePrefix="1" applyNumberFormat="1" applyFont="1" applyFill="1" applyBorder="1" applyAlignment="1">
      <alignment horizontal="center" vertical="center" wrapText="1"/>
    </xf>
    <xf numFmtId="167" fontId="33" fillId="0" borderId="40" xfId="1" applyNumberFormat="1" applyFont="1" applyFill="1" applyBorder="1" applyAlignment="1">
      <alignment horizontal="center" vertical="center" wrapText="1"/>
    </xf>
    <xf numFmtId="43" fontId="38" fillId="0" borderId="0" xfId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167" fontId="33" fillId="0" borderId="41" xfId="1" applyNumberFormat="1" applyFont="1" applyFill="1" applyBorder="1" applyAlignment="1">
      <alignment horizontal="center" vertical="center" wrapText="1"/>
    </xf>
    <xf numFmtId="43" fontId="33" fillId="0" borderId="0" xfId="1" applyFont="1" applyFill="1" applyBorder="1" applyAlignment="1">
      <alignment horizontal="center" vertical="center" wrapText="1"/>
    </xf>
    <xf numFmtId="164" fontId="33" fillId="0" borderId="41" xfId="1" applyNumberFormat="1" applyFont="1" applyFill="1" applyBorder="1" applyAlignment="1">
      <alignment horizontal="center" vertical="center" wrapText="1"/>
    </xf>
    <xf numFmtId="164" fontId="33" fillId="0" borderId="44" xfId="1" applyNumberFormat="1" applyFont="1" applyFill="1" applyBorder="1" applyAlignment="1">
      <alignment horizontal="center" vertical="center" wrapText="1"/>
    </xf>
    <xf numFmtId="170" fontId="42" fillId="3" borderId="0" xfId="0" quotePrefix="1" applyNumberFormat="1" applyFont="1" applyFill="1" applyBorder="1" applyAlignment="1">
      <alignment horizontal="center" vertical="center" wrapText="1"/>
    </xf>
    <xf numFmtId="167" fontId="36" fillId="0" borderId="45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70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170" fontId="41" fillId="0" borderId="21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left" vertical="center" wrapText="1"/>
    </xf>
    <xf numFmtId="170" fontId="41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left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17" fillId="0" borderId="21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9" fillId="0" borderId="0" xfId="3" applyFont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right"/>
    </xf>
    <xf numFmtId="49" fontId="31" fillId="0" borderId="0" xfId="0" applyNumberFormat="1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left" vertical="center" wrapText="1"/>
    </xf>
    <xf numFmtId="0" fontId="44" fillId="0" borderId="0" xfId="0" applyFont="1" applyFill="1" applyAlignment="1" applyProtection="1">
      <alignment horizontal="right"/>
    </xf>
    <xf numFmtId="0" fontId="31" fillId="0" borderId="0" xfId="0" applyFont="1" applyFill="1" applyBorder="1" applyAlignment="1">
      <alignment horizontal="left" vertical="center" wrapText="1"/>
    </xf>
  </cellXfs>
  <cellStyles count="28">
    <cellStyle name="Comma" xfId="1" builtinId="3"/>
    <cellStyle name="Comma 2" xfId="25"/>
    <cellStyle name="Hyperlink" xfId="26" builtinId="8"/>
    <cellStyle name="Hyperlink 2" xfId="27"/>
    <cellStyle name="Normal" xfId="0" builtinId="0"/>
    <cellStyle name="Normal 10 2 2 2" xfId="15"/>
    <cellStyle name="Normal 15" xfId="23"/>
    <cellStyle name="Normal 15 2 2" xfId="24"/>
    <cellStyle name="Normal 2" xfId="10"/>
    <cellStyle name="Normal 2 2" xfId="3"/>
    <cellStyle name="Normal 2 2 2" xfId="12"/>
    <cellStyle name="Normal 2 3" xfId="22"/>
    <cellStyle name="Normal 21" xfId="13"/>
    <cellStyle name="Normal 3" xfId="7"/>
    <cellStyle name="Normal 4" xfId="21"/>
    <cellStyle name="Normal 482 2" xfId="8"/>
    <cellStyle name="Normal 483 2" xfId="9"/>
    <cellStyle name="Percent" xfId="2" builtinId="5"/>
    <cellStyle name="Porcentagem 10 2" xfId="19"/>
    <cellStyle name="Porcentagem 2" xfId="11"/>
    <cellStyle name="Separador de milhares 2" xfId="6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66453</xdr:colOff>
      <xdr:row>0</xdr:row>
      <xdr:rowOff>81221</xdr:rowOff>
    </xdr:from>
    <xdr:to>
      <xdr:col>2</xdr:col>
      <xdr:colOff>291446</xdr:colOff>
      <xdr:row>3</xdr:row>
      <xdr:rowOff>181526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AC38A-E20A-4C65-BBBB-9B852F8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3" y="81221"/>
          <a:ext cx="1657435" cy="65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133272</xdr:rowOff>
    </xdr:from>
    <xdr:to>
      <xdr:col>2</xdr:col>
      <xdr:colOff>1045953</xdr:colOff>
      <xdr:row>4</xdr:row>
      <xdr:rowOff>66121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B041AA-B570-43AA-9E2B-7E2569D1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605" y="133272"/>
          <a:ext cx="1657435" cy="65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1047835</xdr:colOff>
      <xdr:row>3</xdr:row>
      <xdr:rowOff>139734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91309-637F-4047-9F59-298B425C1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657435" cy="654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984250</xdr:colOff>
      <xdr:row>2</xdr:row>
      <xdr:rowOff>107951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1574" cy="393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7</xdr:col>
      <xdr:colOff>399408</xdr:colOff>
      <xdr:row>38</xdr:row>
      <xdr:rowOff>4891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219575"/>
          <a:ext cx="8257533" cy="1862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R1_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1"/>
      <sheetName val="Cayman"/>
      <sheetName val="bp"/>
      <sheetName val="TVM"/>
      <sheetName val="Crédito"/>
      <sheetName val="dinamica cred"/>
      <sheetName val="base clientes"/>
    </sheetNames>
    <sheetDataSet>
      <sheetData sheetId="0"/>
      <sheetData sheetId="1">
        <row r="12">
          <cell r="Z12">
            <v>2215.25</v>
          </cell>
        </row>
        <row r="13">
          <cell r="O13">
            <v>11076261.060000001</v>
          </cell>
        </row>
      </sheetData>
      <sheetData sheetId="2">
        <row r="1">
          <cell r="A1" t="str">
            <v>010  BANCO</v>
          </cell>
          <cell r="B1" t="str">
            <v>SUMITOMO MITSUI BRASILEIRO S.A</v>
          </cell>
          <cell r="C1" t="str">
            <v>Pág.:           1</v>
          </cell>
          <cell r="E1" t="str">
            <v>Pág.:           1</v>
          </cell>
        </row>
        <row r="2">
          <cell r="A2" t="str">
            <v>Usuário: A</v>
          </cell>
          <cell r="B2" t="str">
            <v>DGOMES                                                Classe</v>
          </cell>
          <cell r="C2" t="str">
            <v>Data:      07/07/2</v>
          </cell>
          <cell r="D2">
            <v>20</v>
          </cell>
          <cell r="E2" t="str">
            <v>Data:      07/07/2</v>
          </cell>
        </row>
        <row r="3">
          <cell r="A3" t="str">
            <v>ConsistGEM</v>
          </cell>
          <cell r="B3" t="e">
            <v>#NAME?</v>
          </cell>
          <cell r="C3" t="str">
            <v>Hora:      11:04:0</v>
          </cell>
          <cell r="D3">
            <v>1</v>
          </cell>
          <cell r="E3" t="str">
            <v>Hora:      11:04:0</v>
          </cell>
        </row>
        <row r="4">
          <cell r="A4" t="str">
            <v>----------</v>
          </cell>
          <cell r="B4" t="str">
            <v>------------------------------------------------------------</v>
          </cell>
          <cell r="C4" t="str">
            <v>--------------------</v>
          </cell>
          <cell r="D4" t="str">
            <v>---</v>
          </cell>
          <cell r="E4" t="str">
            <v>--------------------</v>
          </cell>
        </row>
        <row r="5">
          <cell r="A5" t="str">
            <v>Conta</v>
          </cell>
          <cell r="B5" t="str">
            <v>Descrição</v>
          </cell>
          <cell r="C5" t="str">
            <v>Saldo Final</v>
          </cell>
          <cell r="E5" t="str">
            <v>Saldo Final</v>
          </cell>
        </row>
        <row r="6">
          <cell r="A6">
            <v>1000000000</v>
          </cell>
          <cell r="B6" t="str">
            <v>CIRCULANTE E REAL A LONG PRA</v>
          </cell>
          <cell r="C6">
            <v>8112630090.25</v>
          </cell>
          <cell r="D6" t="str">
            <v>D</v>
          </cell>
          <cell r="E6">
            <v>8112630090.25</v>
          </cell>
        </row>
        <row r="7">
          <cell r="A7">
            <v>1100000000</v>
          </cell>
          <cell r="B7" t="str">
            <v>DISPONIBILIDADES</v>
          </cell>
          <cell r="C7">
            <v>502486103.52999997</v>
          </cell>
          <cell r="D7" t="str">
            <v>D</v>
          </cell>
          <cell r="E7">
            <v>502486103.52999997</v>
          </cell>
        </row>
        <row r="8">
          <cell r="A8">
            <v>1110000000</v>
          </cell>
          <cell r="B8" t="str">
            <v>CAIXA</v>
          </cell>
          <cell r="C8">
            <v>63367.91</v>
          </cell>
          <cell r="D8" t="str">
            <v>D</v>
          </cell>
          <cell r="E8">
            <v>63367.91</v>
          </cell>
        </row>
        <row r="9">
          <cell r="A9">
            <v>1111000000</v>
          </cell>
          <cell r="B9" t="str">
            <v>CAIXA</v>
          </cell>
          <cell r="C9">
            <v>63367.91</v>
          </cell>
          <cell r="D9" t="str">
            <v>D</v>
          </cell>
          <cell r="E9">
            <v>63367.91</v>
          </cell>
        </row>
        <row r="10">
          <cell r="A10">
            <v>1111000001</v>
          </cell>
          <cell r="B10" t="str">
            <v>CAIXA</v>
          </cell>
          <cell r="C10">
            <v>63367.91</v>
          </cell>
          <cell r="D10" t="str">
            <v>D</v>
          </cell>
          <cell r="E10">
            <v>63367.91</v>
          </cell>
        </row>
        <row r="11">
          <cell r="A11">
            <v>1130000000</v>
          </cell>
          <cell r="B11" t="str">
            <v>RESERVAS LIVRES</v>
          </cell>
          <cell r="C11">
            <v>2713729.07</v>
          </cell>
          <cell r="D11" t="str">
            <v>D</v>
          </cell>
          <cell r="E11">
            <v>2713729.07</v>
          </cell>
        </row>
        <row r="12">
          <cell r="A12">
            <v>1131000000</v>
          </cell>
          <cell r="B12" t="str">
            <v>BACEN - RESERVAS LIVRES EM E</v>
          </cell>
          <cell r="C12">
            <v>2713729.07</v>
          </cell>
          <cell r="D12" t="str">
            <v>D</v>
          </cell>
          <cell r="E12">
            <v>2713729.07</v>
          </cell>
        </row>
        <row r="13">
          <cell r="A13">
            <v>1131000001</v>
          </cell>
          <cell r="B13" t="str">
            <v>BACEN - RESERVAS LIVRES EM E</v>
          </cell>
          <cell r="C13">
            <v>2713729.07</v>
          </cell>
          <cell r="D13" t="str">
            <v>D</v>
          </cell>
          <cell r="E13">
            <v>2713729.07</v>
          </cell>
        </row>
        <row r="14">
          <cell r="A14">
            <v>1150000000</v>
          </cell>
          <cell r="B14" t="str">
            <v>DISPONIBIL EM MOEDAS ESTRANG</v>
          </cell>
          <cell r="C14">
            <v>499709006.55000001</v>
          </cell>
          <cell r="D14" t="str">
            <v>D</v>
          </cell>
          <cell r="E14">
            <v>499709006.55000001</v>
          </cell>
        </row>
        <row r="15">
          <cell r="A15">
            <v>1152000000</v>
          </cell>
          <cell r="B15" t="str">
            <v>DEPOSITOS NO EXTERIOR EM M.E</v>
          </cell>
          <cell r="C15">
            <v>499692826.74000001</v>
          </cell>
          <cell r="D15" t="str">
            <v>D</v>
          </cell>
          <cell r="E15">
            <v>499692826.74000001</v>
          </cell>
        </row>
        <row r="16">
          <cell r="A16">
            <v>1152000001</v>
          </cell>
          <cell r="B16" t="str">
            <v>DEPOSITOS NO EXTERIOR EM M.E</v>
          </cell>
          <cell r="C16">
            <v>499692826.74000001</v>
          </cell>
          <cell r="D16" t="str">
            <v>D</v>
          </cell>
          <cell r="E16">
            <v>499692826.74000001</v>
          </cell>
        </row>
        <row r="17">
          <cell r="A17">
            <v>1154000000</v>
          </cell>
          <cell r="B17" t="str">
            <v>DISPONIBILIDADES EM MOEDA ES</v>
          </cell>
          <cell r="C17">
            <v>16179.81</v>
          </cell>
          <cell r="D17" t="str">
            <v>D</v>
          </cell>
          <cell r="E17">
            <v>16179.81</v>
          </cell>
        </row>
        <row r="18">
          <cell r="A18">
            <v>1154000001</v>
          </cell>
          <cell r="B18" t="str">
            <v>EM ESPECIE</v>
          </cell>
          <cell r="C18">
            <v>16179.81</v>
          </cell>
          <cell r="D18" t="str">
            <v>D</v>
          </cell>
          <cell r="E18">
            <v>16179.81</v>
          </cell>
        </row>
        <row r="19">
          <cell r="A19">
            <v>1200000000</v>
          </cell>
          <cell r="B19" t="str">
            <v>APLICACOES INTERF DE LIQUIDE</v>
          </cell>
          <cell r="C19">
            <v>2149506878.4299998</v>
          </cell>
          <cell r="D19" t="str">
            <v>D</v>
          </cell>
          <cell r="E19">
            <v>2149506878.4299998</v>
          </cell>
        </row>
        <row r="20">
          <cell r="A20">
            <v>1210000000</v>
          </cell>
          <cell r="B20" t="str">
            <v>APLIC EM OPER COMPROMISSADAS</v>
          </cell>
          <cell r="C20">
            <v>1438992341.72</v>
          </cell>
          <cell r="D20" t="str">
            <v>D</v>
          </cell>
          <cell r="E20">
            <v>1438992341.72</v>
          </cell>
        </row>
        <row r="21">
          <cell r="A21">
            <v>1211000000</v>
          </cell>
          <cell r="B21" t="str">
            <v>REVENDAS A LIQUIDAR - POSICA</v>
          </cell>
          <cell r="C21">
            <v>1438992341.72</v>
          </cell>
          <cell r="D21" t="str">
            <v>D</v>
          </cell>
          <cell r="E21">
            <v>1438992341.72</v>
          </cell>
        </row>
        <row r="22">
          <cell r="A22">
            <v>1211003000</v>
          </cell>
          <cell r="B22" t="str">
            <v>LETRAS FINANCEIRAS DO TESOUR</v>
          </cell>
          <cell r="C22">
            <v>499995015.29000002</v>
          </cell>
          <cell r="D22" t="str">
            <v>D</v>
          </cell>
          <cell r="E22">
            <v>499995015.29000002</v>
          </cell>
        </row>
        <row r="23">
          <cell r="A23">
            <v>1211003001</v>
          </cell>
          <cell r="B23" t="str">
            <v>LFT</v>
          </cell>
          <cell r="C23">
            <v>500037223.25999999</v>
          </cell>
          <cell r="D23" t="str">
            <v>D</v>
          </cell>
          <cell r="E23">
            <v>500037223.25999999</v>
          </cell>
        </row>
        <row r="24">
          <cell r="A24">
            <v>1211003002</v>
          </cell>
          <cell r="B24" t="str">
            <v>(RENDAS A APROPRIAR LFT)</v>
          </cell>
          <cell r="C24">
            <v>42207.97</v>
          </cell>
          <cell r="D24" t="str">
            <v>C</v>
          </cell>
          <cell r="E24">
            <v>-42207.97</v>
          </cell>
        </row>
        <row r="25">
          <cell r="A25">
            <v>1211005000</v>
          </cell>
          <cell r="B25" t="str">
            <v>LETRAS DO TESOURO NACIONAL</v>
          </cell>
          <cell r="C25">
            <v>438999218.95999998</v>
          </cell>
          <cell r="D25" t="str">
            <v>D</v>
          </cell>
          <cell r="E25">
            <v>438999218.95999998</v>
          </cell>
        </row>
        <row r="26">
          <cell r="A26">
            <v>1211005001</v>
          </cell>
          <cell r="B26" t="str">
            <v>LTN</v>
          </cell>
          <cell r="C26">
            <v>439036126.27999997</v>
          </cell>
          <cell r="D26" t="str">
            <v>D</v>
          </cell>
          <cell r="E26">
            <v>439036126.27999997</v>
          </cell>
        </row>
        <row r="27">
          <cell r="A27">
            <v>1211005002</v>
          </cell>
          <cell r="B27" t="str">
            <v>(RENDAS APROPRIAR - LTN)</v>
          </cell>
          <cell r="C27">
            <v>36907.32</v>
          </cell>
          <cell r="D27" t="str">
            <v>C</v>
          </cell>
          <cell r="E27">
            <v>-36907.32</v>
          </cell>
        </row>
        <row r="28">
          <cell r="A28">
            <v>1211007000</v>
          </cell>
          <cell r="B28" t="str">
            <v>NOTAS DO TESOURO NACIONAL</v>
          </cell>
          <cell r="C28">
            <v>499998107.47000003</v>
          </cell>
          <cell r="D28" t="str">
            <v>D</v>
          </cell>
          <cell r="E28">
            <v>499998107.47000003</v>
          </cell>
        </row>
        <row r="29">
          <cell r="A29">
            <v>1211007003</v>
          </cell>
          <cell r="B29" t="str">
            <v>NTN - B</v>
          </cell>
          <cell r="C29">
            <v>500040315.70999998</v>
          </cell>
          <cell r="D29" t="str">
            <v>D</v>
          </cell>
          <cell r="E29">
            <v>500040315.70999998</v>
          </cell>
        </row>
        <row r="30">
          <cell r="A30">
            <v>1211007004</v>
          </cell>
          <cell r="B30" t="str">
            <v>RENDAS APROPRIAR NTN - B</v>
          </cell>
          <cell r="C30">
            <v>42208.24</v>
          </cell>
          <cell r="D30" t="str">
            <v>C</v>
          </cell>
          <cell r="E30">
            <v>-42208.24</v>
          </cell>
        </row>
        <row r="31">
          <cell r="A31">
            <v>1211007007</v>
          </cell>
          <cell r="B31" t="str">
            <v>NTN - F</v>
          </cell>
          <cell r="C31">
            <v>0</v>
          </cell>
          <cell r="E31">
            <v>0</v>
          </cell>
        </row>
        <row r="32">
          <cell r="A32">
            <v>1211007008</v>
          </cell>
          <cell r="B32" t="str">
            <v>(RENDAS A APROPRIAR NTN - F)</v>
          </cell>
          <cell r="C32">
            <v>0</v>
          </cell>
          <cell r="E32">
            <v>0</v>
          </cell>
        </row>
        <row r="33">
          <cell r="A33">
            <v>1212000000</v>
          </cell>
          <cell r="B33" t="str">
            <v>REVENDAS A LIQUIDAR - POS.FI</v>
          </cell>
          <cell r="C33">
            <v>0</v>
          </cell>
          <cell r="E33">
            <v>0</v>
          </cell>
        </row>
        <row r="34">
          <cell r="A34">
            <v>1212007000</v>
          </cell>
          <cell r="B34" t="str">
            <v>NOTAS DO TESOURO NACIONAL</v>
          </cell>
          <cell r="C34">
            <v>0</v>
          </cell>
          <cell r="E34">
            <v>0</v>
          </cell>
        </row>
        <row r="35">
          <cell r="A35">
            <v>1212007003</v>
          </cell>
          <cell r="B35" t="str">
            <v>NTN - B</v>
          </cell>
          <cell r="C35">
            <v>0</v>
          </cell>
          <cell r="E35">
            <v>0</v>
          </cell>
        </row>
        <row r="36">
          <cell r="A36">
            <v>1212007007</v>
          </cell>
          <cell r="B36" t="str">
            <v>NTN - F</v>
          </cell>
          <cell r="C36">
            <v>0</v>
          </cell>
          <cell r="E36">
            <v>0</v>
          </cell>
        </row>
        <row r="37">
          <cell r="A37">
            <v>1220000000</v>
          </cell>
          <cell r="B37" t="str">
            <v>APLIC EM DEP INTERFINANCEIRO</v>
          </cell>
          <cell r="C37">
            <v>710040002.02999997</v>
          </cell>
          <cell r="D37" t="str">
            <v>D</v>
          </cell>
          <cell r="E37">
            <v>710040002.02999997</v>
          </cell>
        </row>
        <row r="38">
          <cell r="A38">
            <v>1221000000</v>
          </cell>
          <cell r="B38" t="str">
            <v>APLICACOES EM DEPOSITOS INTE</v>
          </cell>
          <cell r="C38">
            <v>710040002.02999997</v>
          </cell>
          <cell r="D38" t="str">
            <v>D</v>
          </cell>
          <cell r="E38">
            <v>710040002.02999997</v>
          </cell>
        </row>
        <row r="39">
          <cell r="A39">
            <v>1221020000</v>
          </cell>
          <cell r="B39" t="str">
            <v>NAO LIGADAS</v>
          </cell>
          <cell r="C39">
            <v>710040002.02999997</v>
          </cell>
          <cell r="D39" t="str">
            <v>D</v>
          </cell>
          <cell r="E39">
            <v>710040002.02999997</v>
          </cell>
        </row>
        <row r="40">
          <cell r="A40">
            <v>1221020001</v>
          </cell>
          <cell r="B40" t="str">
            <v>NAO LIGADAS</v>
          </cell>
          <cell r="C40">
            <v>241588068.24000001</v>
          </cell>
          <cell r="D40" t="str">
            <v>D</v>
          </cell>
          <cell r="E40">
            <v>241588068.24000001</v>
          </cell>
        </row>
        <row r="41">
          <cell r="A41">
            <v>1221020003</v>
          </cell>
          <cell r="B41" t="str">
            <v>(RENDAS A APROPRIAR)</v>
          </cell>
          <cell r="C41">
            <v>9911070.1099999994</v>
          </cell>
          <cell r="D41" t="str">
            <v>C</v>
          </cell>
          <cell r="E41">
            <v>-9911070.1099999994</v>
          </cell>
        </row>
        <row r="42">
          <cell r="A42">
            <v>1221020004</v>
          </cell>
          <cell r="B42" t="str">
            <v>NAO LIGADAS- DI - POS FIXADA</v>
          </cell>
          <cell r="C42">
            <v>478363003.89999998</v>
          </cell>
          <cell r="D42" t="str">
            <v>D</v>
          </cell>
          <cell r="E42">
            <v>478363003.89999998</v>
          </cell>
        </row>
        <row r="43">
          <cell r="A43">
            <v>1221020005</v>
          </cell>
          <cell r="B43" t="str">
            <v>NAO LIGADAS - DI - POS FIXAD</v>
          </cell>
          <cell r="C43">
            <v>0</v>
          </cell>
          <cell r="E43">
            <v>0</v>
          </cell>
        </row>
        <row r="44">
          <cell r="A44">
            <v>1260000000</v>
          </cell>
          <cell r="B44" t="str">
            <v>APLICACOES MOEDAS ESTRANGEIR</v>
          </cell>
          <cell r="C44">
            <v>474534.68</v>
          </cell>
          <cell r="D44" t="str">
            <v>D</v>
          </cell>
          <cell r="E44">
            <v>474534.68</v>
          </cell>
        </row>
        <row r="45">
          <cell r="A45">
            <v>1261000000</v>
          </cell>
          <cell r="B45" t="str">
            <v>APLICACOES EM MOEDA ESTRANGE</v>
          </cell>
          <cell r="C45">
            <v>474534.68</v>
          </cell>
          <cell r="D45" t="str">
            <v>D</v>
          </cell>
          <cell r="E45">
            <v>474534.68</v>
          </cell>
        </row>
        <row r="46">
          <cell r="A46">
            <v>1261020000</v>
          </cell>
          <cell r="B46" t="str">
            <v>PRAZO FIXO</v>
          </cell>
          <cell r="C46">
            <v>474534.68</v>
          </cell>
          <cell r="D46" t="str">
            <v>D</v>
          </cell>
          <cell r="E46">
            <v>474534.68</v>
          </cell>
        </row>
        <row r="47">
          <cell r="A47">
            <v>1261020001</v>
          </cell>
          <cell r="B47" t="str">
            <v>PRAZO FIXO</v>
          </cell>
          <cell r="C47">
            <v>474534.68</v>
          </cell>
          <cell r="D47" t="str">
            <v>D</v>
          </cell>
          <cell r="E47">
            <v>474534.68</v>
          </cell>
        </row>
        <row r="48">
          <cell r="A48">
            <v>1300000000</v>
          </cell>
          <cell r="B48" t="str">
            <v>TITULOS VALORES MOBIL. INSTR</v>
          </cell>
          <cell r="C48">
            <v>1923766515.1700001</v>
          </cell>
          <cell r="D48" t="str">
            <v>D</v>
          </cell>
          <cell r="E48">
            <v>1923766515.1700001</v>
          </cell>
        </row>
        <row r="49">
          <cell r="A49">
            <v>1310000000</v>
          </cell>
          <cell r="B49" t="str">
            <v>LIVRES</v>
          </cell>
          <cell r="C49">
            <v>1025791034.25</v>
          </cell>
          <cell r="D49" t="str">
            <v>D</v>
          </cell>
          <cell r="E49">
            <v>1025791034.25</v>
          </cell>
        </row>
        <row r="50">
          <cell r="A50">
            <v>1311000000</v>
          </cell>
          <cell r="B50" t="str">
            <v>TITULOS DE RENDA FIXA</v>
          </cell>
          <cell r="C50">
            <v>1025157848.34</v>
          </cell>
          <cell r="D50" t="str">
            <v>D</v>
          </cell>
          <cell r="E50">
            <v>1025157848.34</v>
          </cell>
        </row>
        <row r="51">
          <cell r="A51">
            <v>1311003000</v>
          </cell>
          <cell r="B51" t="str">
            <v>LETRAS FINANCEIRAS DO TESOUR</v>
          </cell>
          <cell r="C51">
            <v>939057688.60000002</v>
          </cell>
          <cell r="D51" t="str">
            <v>D</v>
          </cell>
          <cell r="E51">
            <v>939057688.60000002</v>
          </cell>
        </row>
        <row r="52">
          <cell r="A52">
            <v>1311003001</v>
          </cell>
          <cell r="B52" t="str">
            <v>LFT</v>
          </cell>
          <cell r="C52">
            <v>939433747.39999998</v>
          </cell>
          <cell r="D52" t="str">
            <v>D</v>
          </cell>
          <cell r="E52">
            <v>939433747.39999998</v>
          </cell>
        </row>
        <row r="53">
          <cell r="A53">
            <v>1311003003</v>
          </cell>
          <cell r="B53" t="str">
            <v>(LFT - CIRCULAR 3068 )</v>
          </cell>
          <cell r="C53">
            <v>376058.8</v>
          </cell>
          <cell r="D53" t="str">
            <v>C</v>
          </cell>
          <cell r="E53">
            <v>-376058.8</v>
          </cell>
        </row>
        <row r="54">
          <cell r="A54">
            <v>1311007000</v>
          </cell>
          <cell r="B54" t="str">
            <v>NOTAS DO TESOURO NACIONAL</v>
          </cell>
          <cell r="C54">
            <v>54345.919999999998</v>
          </cell>
          <cell r="D54" t="str">
            <v>D</v>
          </cell>
          <cell r="E54">
            <v>54345.919999999998</v>
          </cell>
        </row>
        <row r="55">
          <cell r="A55">
            <v>1311007009</v>
          </cell>
          <cell r="B55" t="str">
            <v>NTN - F</v>
          </cell>
          <cell r="C55">
            <v>54880.87</v>
          </cell>
          <cell r="D55" t="str">
            <v>D</v>
          </cell>
          <cell r="E55">
            <v>54880.87</v>
          </cell>
        </row>
        <row r="56">
          <cell r="A56">
            <v>1311007010</v>
          </cell>
          <cell r="B56" t="str">
            <v>(RENDAS A APROPRIAR NTN - F</v>
          </cell>
          <cell r="C56">
            <v>2050.44</v>
          </cell>
          <cell r="D56" t="str">
            <v>C</v>
          </cell>
          <cell r="E56">
            <v>-2050.44</v>
          </cell>
        </row>
        <row r="57">
          <cell r="A57">
            <v>1311007011</v>
          </cell>
          <cell r="B57" t="str">
            <v>NTN - F  CIRCULAR 3068</v>
          </cell>
          <cell r="C57">
            <v>1515.49</v>
          </cell>
          <cell r="D57" t="str">
            <v>D</v>
          </cell>
          <cell r="E57">
            <v>1515.49</v>
          </cell>
        </row>
        <row r="58">
          <cell r="A58">
            <v>1311065000</v>
          </cell>
          <cell r="B58" t="str">
            <v>DEBENTURES</v>
          </cell>
          <cell r="C58">
            <v>86045813.819999993</v>
          </cell>
          <cell r="D58" t="str">
            <v>D</v>
          </cell>
          <cell r="E58">
            <v>86045813.819999993</v>
          </cell>
        </row>
        <row r="59">
          <cell r="A59">
            <v>1311065001</v>
          </cell>
          <cell r="B59" t="str">
            <v>DEBENTURES</v>
          </cell>
          <cell r="C59">
            <v>84004833.989999995</v>
          </cell>
          <cell r="D59" t="str">
            <v>D</v>
          </cell>
          <cell r="E59">
            <v>84004833.989999995</v>
          </cell>
        </row>
        <row r="60">
          <cell r="A60">
            <v>1311065002</v>
          </cell>
          <cell r="B60" t="str">
            <v>MTM - DEBENTURES</v>
          </cell>
          <cell r="C60">
            <v>2040979.83</v>
          </cell>
          <cell r="D60" t="str">
            <v>D</v>
          </cell>
          <cell r="E60">
            <v>2040979.83</v>
          </cell>
        </row>
        <row r="61">
          <cell r="A61">
            <v>1311500000</v>
          </cell>
          <cell r="B61" t="str">
            <v>COTAS/FUNDOS DE INVESTIMENTO</v>
          </cell>
          <cell r="C61">
            <v>633185.91</v>
          </cell>
          <cell r="D61" t="str">
            <v>D</v>
          </cell>
          <cell r="E61">
            <v>633185.91</v>
          </cell>
        </row>
        <row r="62">
          <cell r="A62">
            <v>1311540000</v>
          </cell>
          <cell r="B62" t="str">
            <v>COTAS DE FDS</v>
          </cell>
          <cell r="C62">
            <v>0</v>
          </cell>
          <cell r="E62">
            <v>0</v>
          </cell>
        </row>
        <row r="63">
          <cell r="A63">
            <v>1311540001</v>
          </cell>
          <cell r="B63" t="str">
            <v>COTAS DE FDS</v>
          </cell>
          <cell r="C63">
            <v>398293.79</v>
          </cell>
          <cell r="D63" t="str">
            <v>D</v>
          </cell>
          <cell r="E63">
            <v>398293.79</v>
          </cell>
        </row>
        <row r="64">
          <cell r="A64">
            <v>1311540002</v>
          </cell>
          <cell r="B64" t="str">
            <v>(PROVISAO PARA COTAS DE FDS)</v>
          </cell>
          <cell r="C64">
            <v>398293.79</v>
          </cell>
          <cell r="D64" t="str">
            <v>C</v>
          </cell>
          <cell r="E64">
            <v>-398293.79</v>
          </cell>
        </row>
        <row r="65">
          <cell r="A65">
            <v>1311575000</v>
          </cell>
          <cell r="B65" t="str">
            <v>COTAS DE FUNDO EM PARTICIPAÇ</v>
          </cell>
          <cell r="C65">
            <v>633185.91</v>
          </cell>
          <cell r="D65" t="str">
            <v>D</v>
          </cell>
          <cell r="E65">
            <v>633185.91</v>
          </cell>
        </row>
        <row r="66">
          <cell r="A66">
            <v>1311575001</v>
          </cell>
          <cell r="B66" t="str">
            <v>FIPE - BNDES</v>
          </cell>
          <cell r="C66">
            <v>641203</v>
          </cell>
          <cell r="D66" t="str">
            <v>D</v>
          </cell>
          <cell r="E66">
            <v>641203</v>
          </cell>
        </row>
        <row r="67">
          <cell r="A67">
            <v>1311575002</v>
          </cell>
          <cell r="B67" t="str">
            <v>FIPE - BNDES - MTM</v>
          </cell>
          <cell r="C67">
            <v>8017.09</v>
          </cell>
          <cell r="D67" t="str">
            <v>C</v>
          </cell>
          <cell r="E67">
            <v>-8017.09</v>
          </cell>
        </row>
        <row r="68">
          <cell r="A68">
            <v>1330000000</v>
          </cell>
          <cell r="B68" t="str">
            <v>INSTRUMENTOS FINANCEIROS DER</v>
          </cell>
          <cell r="C68">
            <v>382322670.06</v>
          </cell>
          <cell r="D68" t="str">
            <v>D</v>
          </cell>
          <cell r="E68">
            <v>382322670.06</v>
          </cell>
        </row>
        <row r="69">
          <cell r="A69">
            <v>1331500000</v>
          </cell>
          <cell r="B69" t="str">
            <v>OPERACOES DE SWAP</v>
          </cell>
          <cell r="C69">
            <v>38472073.829999998</v>
          </cell>
          <cell r="D69" t="str">
            <v>D</v>
          </cell>
          <cell r="E69">
            <v>38472073.829999998</v>
          </cell>
        </row>
        <row r="70">
          <cell r="A70">
            <v>1331510000</v>
          </cell>
          <cell r="B70" t="str">
            <v>DIFERENCIAL A RECEBER</v>
          </cell>
          <cell r="C70">
            <v>21056323.739999998</v>
          </cell>
          <cell r="D70" t="str">
            <v>D</v>
          </cell>
          <cell r="E70">
            <v>21056323.739999998</v>
          </cell>
        </row>
        <row r="71">
          <cell r="A71">
            <v>1331510001</v>
          </cell>
          <cell r="B71" t="str">
            <v>DIFERENCIAL A RECEBER - SWAP</v>
          </cell>
          <cell r="C71">
            <v>11334314.220000001</v>
          </cell>
          <cell r="D71" t="str">
            <v>D</v>
          </cell>
          <cell r="E71">
            <v>11334314.220000001</v>
          </cell>
        </row>
        <row r="72">
          <cell r="A72">
            <v>1331510004</v>
          </cell>
          <cell r="B72" t="str">
            <v>DIFERENC.RECEBER SWAP MTM CI</v>
          </cell>
          <cell r="C72">
            <v>9722009.5199999996</v>
          </cell>
          <cell r="D72" t="str">
            <v>D</v>
          </cell>
          <cell r="E72">
            <v>9722009.5199999996</v>
          </cell>
        </row>
        <row r="73">
          <cell r="A73">
            <v>1331520000</v>
          </cell>
          <cell r="B73" t="str">
            <v>DIF.RECEBER C/ GARANTIA BOLS</v>
          </cell>
          <cell r="C73">
            <v>17415750.09</v>
          </cell>
          <cell r="D73" t="str">
            <v>D</v>
          </cell>
          <cell r="E73">
            <v>17415750.09</v>
          </cell>
        </row>
        <row r="74">
          <cell r="A74">
            <v>1331520001</v>
          </cell>
          <cell r="B74" t="str">
            <v>DIF.RECEBER C/ GARANTIA BOLS</v>
          </cell>
          <cell r="C74">
            <v>15764222.41</v>
          </cell>
          <cell r="D74" t="str">
            <v>D</v>
          </cell>
          <cell r="E74">
            <v>15764222.41</v>
          </cell>
        </row>
        <row r="75">
          <cell r="A75">
            <v>1331520002</v>
          </cell>
          <cell r="B75" t="str">
            <v>DIFER. RECEBER C/GAR BOLSA M</v>
          </cell>
          <cell r="C75">
            <v>1651527.6799999999</v>
          </cell>
          <cell r="D75" t="str">
            <v>D</v>
          </cell>
          <cell r="E75">
            <v>1651527.6799999999</v>
          </cell>
        </row>
        <row r="76">
          <cell r="A76">
            <v>1338500000</v>
          </cell>
          <cell r="B76" t="str">
            <v>NDF</v>
          </cell>
          <cell r="C76">
            <v>343850596.23000002</v>
          </cell>
          <cell r="D76" t="str">
            <v>D</v>
          </cell>
          <cell r="E76">
            <v>343850596.23000002</v>
          </cell>
        </row>
        <row r="77">
          <cell r="A77">
            <v>1338513000</v>
          </cell>
          <cell r="B77" t="str">
            <v>NDF</v>
          </cell>
          <cell r="C77">
            <v>343850596.23000002</v>
          </cell>
          <cell r="D77" t="str">
            <v>D</v>
          </cell>
          <cell r="E77">
            <v>343850596.23000002</v>
          </cell>
        </row>
        <row r="78">
          <cell r="A78">
            <v>1338513001</v>
          </cell>
          <cell r="B78" t="str">
            <v>NDF - CETIP DIFERENCIAL A RE</v>
          </cell>
          <cell r="C78">
            <v>377985253.57999998</v>
          </cell>
          <cell r="D78" t="str">
            <v>D</v>
          </cell>
          <cell r="E78">
            <v>377985253.57999998</v>
          </cell>
        </row>
        <row r="79">
          <cell r="A79">
            <v>1338513003</v>
          </cell>
          <cell r="B79" t="str">
            <v>NDF CETIP DIF RECEBER MTM RE</v>
          </cell>
          <cell r="C79">
            <v>33683863.670000002</v>
          </cell>
          <cell r="D79" t="str">
            <v>C</v>
          </cell>
          <cell r="E79">
            <v>-33683863.670000002</v>
          </cell>
        </row>
        <row r="80">
          <cell r="A80">
            <v>1338513006</v>
          </cell>
          <cell r="B80" t="str">
            <v>AJUSTE CVA - DERIVATIVOS</v>
          </cell>
          <cell r="C80">
            <v>450793.68</v>
          </cell>
          <cell r="D80" t="str">
            <v>C</v>
          </cell>
          <cell r="E80">
            <v>-450793.68</v>
          </cell>
        </row>
        <row r="81">
          <cell r="A81">
            <v>1360000000</v>
          </cell>
          <cell r="B81" t="str">
            <v>VINCULADOS A PRESTACAO DE GA</v>
          </cell>
          <cell r="C81">
            <v>515652810.86000001</v>
          </cell>
          <cell r="D81" t="str">
            <v>D</v>
          </cell>
          <cell r="E81">
            <v>515652810.86000001</v>
          </cell>
        </row>
        <row r="82">
          <cell r="A82">
            <v>1361000000</v>
          </cell>
          <cell r="B82" t="str">
            <v>TITULOS DADOS EM GARANTIA DE</v>
          </cell>
          <cell r="C82">
            <v>301527533.08999997</v>
          </cell>
          <cell r="D82" t="str">
            <v>D</v>
          </cell>
          <cell r="E82">
            <v>301527533.08999997</v>
          </cell>
        </row>
        <row r="83">
          <cell r="A83">
            <v>1361002000</v>
          </cell>
          <cell r="B83" t="str">
            <v>TITULOS PUBLICOS FEDERAIS -</v>
          </cell>
          <cell r="C83">
            <v>301527533.08999997</v>
          </cell>
          <cell r="D83" t="str">
            <v>D</v>
          </cell>
          <cell r="E83">
            <v>301527533.08999997</v>
          </cell>
        </row>
        <row r="84">
          <cell r="A84">
            <v>1361002005</v>
          </cell>
          <cell r="B84" t="str">
            <v>LFT - BMF CLEARING</v>
          </cell>
          <cell r="C84">
            <v>301581100.74000001</v>
          </cell>
          <cell r="D84" t="str">
            <v>D</v>
          </cell>
          <cell r="E84">
            <v>301581100.74000001</v>
          </cell>
        </row>
        <row r="85">
          <cell r="A85">
            <v>1361002006</v>
          </cell>
          <cell r="B85" t="str">
            <v>(LFT - BMF CLEARING  - CIR 3</v>
          </cell>
          <cell r="C85">
            <v>53567.65</v>
          </cell>
          <cell r="D85" t="str">
            <v>C</v>
          </cell>
          <cell r="E85">
            <v>-53567.65</v>
          </cell>
        </row>
        <row r="86">
          <cell r="A86">
            <v>1361500000</v>
          </cell>
          <cell r="B86" t="str">
            <v>TIT.DADOS GARANTIA OP.CAMARA</v>
          </cell>
          <cell r="C86">
            <v>214125277.77000001</v>
          </cell>
          <cell r="D86" t="str">
            <v>D</v>
          </cell>
          <cell r="E86">
            <v>214125277.77000001</v>
          </cell>
        </row>
        <row r="87">
          <cell r="A87">
            <v>1361502000</v>
          </cell>
          <cell r="B87" t="str">
            <v>TIT.PUB.FEDERAIS - TESOURO N</v>
          </cell>
          <cell r="C87">
            <v>214125277.77000001</v>
          </cell>
          <cell r="D87" t="str">
            <v>D</v>
          </cell>
          <cell r="E87">
            <v>214125277.77000001</v>
          </cell>
        </row>
        <row r="88">
          <cell r="A88">
            <v>1361502010</v>
          </cell>
          <cell r="B88" t="str">
            <v>LFT</v>
          </cell>
          <cell r="C88">
            <v>214171627.19</v>
          </cell>
          <cell r="D88" t="str">
            <v>D</v>
          </cell>
          <cell r="E88">
            <v>214171627.19</v>
          </cell>
        </row>
        <row r="89">
          <cell r="A89">
            <v>1361502011</v>
          </cell>
          <cell r="B89" t="str">
            <v>LFT - CIRCULAR 3068</v>
          </cell>
          <cell r="C89">
            <v>46349.42</v>
          </cell>
          <cell r="D89" t="str">
            <v>C</v>
          </cell>
          <cell r="E89">
            <v>-46349.42</v>
          </cell>
        </row>
        <row r="90">
          <cell r="A90">
            <v>1400000000</v>
          </cell>
          <cell r="B90" t="str">
            <v>RELACOES INTERFINANCEIRAS</v>
          </cell>
          <cell r="C90">
            <v>439292168.79000002</v>
          </cell>
          <cell r="D90" t="str">
            <v>D</v>
          </cell>
          <cell r="E90">
            <v>439292168.79000002</v>
          </cell>
        </row>
        <row r="91">
          <cell r="A91">
            <v>1410000000</v>
          </cell>
          <cell r="B91" t="str">
            <v>DIREITOS JUNTO PARTIC. SISTE</v>
          </cell>
          <cell r="C91">
            <v>803.07</v>
          </cell>
          <cell r="D91" t="str">
            <v>D</v>
          </cell>
          <cell r="E91">
            <v>803.07</v>
          </cell>
        </row>
        <row r="92">
          <cell r="A92">
            <v>1413000000</v>
          </cell>
          <cell r="B92" t="str">
            <v>CHEQUES E OUTROS PAPEIS REME</v>
          </cell>
          <cell r="C92">
            <v>23.77</v>
          </cell>
          <cell r="D92" t="str">
            <v>D</v>
          </cell>
          <cell r="E92">
            <v>23.77</v>
          </cell>
        </row>
        <row r="93">
          <cell r="A93">
            <v>1413090000</v>
          </cell>
          <cell r="B93" t="str">
            <v>OUTROS SISTEMAS DE LIQUIDAÇÃ</v>
          </cell>
          <cell r="C93">
            <v>23.77</v>
          </cell>
          <cell r="D93" t="str">
            <v>D</v>
          </cell>
          <cell r="E93">
            <v>23.77</v>
          </cell>
        </row>
        <row r="94">
          <cell r="A94">
            <v>1413090001</v>
          </cell>
          <cell r="B94" t="str">
            <v>OUTROS SISTEMAS DE LIQUIDAÇÃ</v>
          </cell>
          <cell r="C94">
            <v>23.77</v>
          </cell>
          <cell r="D94" t="str">
            <v>D</v>
          </cell>
          <cell r="E94">
            <v>23.77</v>
          </cell>
        </row>
        <row r="95">
          <cell r="A95">
            <v>1414000000</v>
          </cell>
          <cell r="B95" t="str">
            <v>RECBTOS DOC. ENVIADOS POR OU</v>
          </cell>
          <cell r="C95">
            <v>779.3</v>
          </cell>
          <cell r="D95" t="str">
            <v>D</v>
          </cell>
          <cell r="E95">
            <v>779.3</v>
          </cell>
        </row>
        <row r="96">
          <cell r="A96">
            <v>1414090000</v>
          </cell>
          <cell r="B96" t="str">
            <v>OUTROS SISTEMAS DE LIQUIDAÇÃ</v>
          </cell>
          <cell r="C96">
            <v>779.3</v>
          </cell>
          <cell r="D96" t="str">
            <v>D</v>
          </cell>
          <cell r="E96">
            <v>779.3</v>
          </cell>
        </row>
        <row r="97">
          <cell r="A97">
            <v>1414090001</v>
          </cell>
          <cell r="B97" t="str">
            <v>OUTROS SISTEMAS DE LIQUIDAÇÃ</v>
          </cell>
          <cell r="C97">
            <v>779.3</v>
          </cell>
          <cell r="D97" t="str">
            <v>D</v>
          </cell>
          <cell r="E97">
            <v>779.3</v>
          </cell>
        </row>
        <row r="98">
          <cell r="A98">
            <v>1420000000</v>
          </cell>
          <cell r="B98" t="str">
            <v>CREDITOS VINCULADOS</v>
          </cell>
          <cell r="C98">
            <v>2150578.73</v>
          </cell>
          <cell r="D98" t="str">
            <v>D</v>
          </cell>
          <cell r="E98">
            <v>2150578.73</v>
          </cell>
        </row>
        <row r="99">
          <cell r="A99">
            <v>1422800000</v>
          </cell>
          <cell r="B99" t="str">
            <v>RESERVAS COMPULSORIAS EM ESP</v>
          </cell>
          <cell r="C99">
            <v>0</v>
          </cell>
          <cell r="E99">
            <v>0</v>
          </cell>
        </row>
        <row r="100">
          <cell r="A100">
            <v>1422800001</v>
          </cell>
          <cell r="B100" t="str">
            <v>COMPULSORIAS</v>
          </cell>
          <cell r="C100">
            <v>0</v>
          </cell>
          <cell r="E100">
            <v>0</v>
          </cell>
        </row>
        <row r="101">
          <cell r="A101">
            <v>1423500000</v>
          </cell>
          <cell r="B101" t="str">
            <v>BACEN - OUTROS DEPOSITOS</v>
          </cell>
          <cell r="C101">
            <v>2150578.73</v>
          </cell>
          <cell r="D101" t="str">
            <v>D</v>
          </cell>
          <cell r="E101">
            <v>2150578.73</v>
          </cell>
        </row>
        <row r="102">
          <cell r="A102">
            <v>1423500005</v>
          </cell>
          <cell r="B102" t="str">
            <v>MICRO CREDITO</v>
          </cell>
          <cell r="C102">
            <v>2150578.73</v>
          </cell>
          <cell r="D102" t="str">
            <v>D</v>
          </cell>
          <cell r="E102">
            <v>2150578.73</v>
          </cell>
        </row>
        <row r="103">
          <cell r="A103">
            <v>1430000000</v>
          </cell>
          <cell r="B103" t="str">
            <v>REPASSES INTERFINANCEIROS</v>
          </cell>
          <cell r="C103">
            <v>436967624.12</v>
          </cell>
          <cell r="D103" t="str">
            <v>D</v>
          </cell>
          <cell r="E103">
            <v>436967624.12</v>
          </cell>
        </row>
        <row r="104">
          <cell r="A104">
            <v>1432000000</v>
          </cell>
          <cell r="B104" t="str">
            <v>DEVEDORES POR REPAS.DE RECUR</v>
          </cell>
          <cell r="C104">
            <v>437087455.33999997</v>
          </cell>
          <cell r="D104" t="str">
            <v>D</v>
          </cell>
          <cell r="E104">
            <v>437087455.33999997</v>
          </cell>
        </row>
        <row r="105">
          <cell r="A105">
            <v>1432000001</v>
          </cell>
          <cell r="B105" t="str">
            <v>RECURSOS EXTERNOS</v>
          </cell>
          <cell r="C105">
            <v>435294300</v>
          </cell>
          <cell r="D105" t="str">
            <v>D</v>
          </cell>
          <cell r="E105">
            <v>435294300</v>
          </cell>
        </row>
        <row r="106">
          <cell r="A106">
            <v>1432000002</v>
          </cell>
          <cell r="B106" t="str">
            <v>REND.REAL.FUTURA-COM.DE REPA</v>
          </cell>
          <cell r="C106">
            <v>722268.79</v>
          </cell>
          <cell r="D106" t="str">
            <v>D</v>
          </cell>
          <cell r="E106">
            <v>722268.79</v>
          </cell>
        </row>
        <row r="107">
          <cell r="A107">
            <v>1432000003</v>
          </cell>
          <cell r="B107" t="str">
            <v>REND.REAL.FUTURA-JUROS EXTER</v>
          </cell>
          <cell r="C107">
            <v>1070886.55</v>
          </cell>
          <cell r="D107" t="str">
            <v>D</v>
          </cell>
          <cell r="E107">
            <v>1070886.55</v>
          </cell>
        </row>
        <row r="108">
          <cell r="A108">
            <v>1439900000</v>
          </cell>
          <cell r="B108" t="str">
            <v>(PROV. P/PERDAS EM REPASSES</v>
          </cell>
          <cell r="C108">
            <v>119831.22</v>
          </cell>
          <cell r="D108" t="str">
            <v>C</v>
          </cell>
          <cell r="E108">
            <v>-119831.22</v>
          </cell>
        </row>
        <row r="109">
          <cell r="A109">
            <v>1439990000</v>
          </cell>
          <cell r="B109" t="str">
            <v>(OUTROS)</v>
          </cell>
          <cell r="C109">
            <v>119831.22</v>
          </cell>
          <cell r="D109" t="str">
            <v>C</v>
          </cell>
          <cell r="E109">
            <v>-119831.22</v>
          </cell>
        </row>
        <row r="110">
          <cell r="A110">
            <v>1439990001</v>
          </cell>
          <cell r="B110" t="str">
            <v>(OUTROS)</v>
          </cell>
          <cell r="C110">
            <v>119831.22</v>
          </cell>
          <cell r="D110" t="str">
            <v>C</v>
          </cell>
          <cell r="E110">
            <v>-119831.22</v>
          </cell>
        </row>
        <row r="111">
          <cell r="A111">
            <v>1440000000</v>
          </cell>
          <cell r="B111" t="str">
            <v>RELACOES COM CORRESPONDENTES</v>
          </cell>
          <cell r="C111">
            <v>173162.87</v>
          </cell>
          <cell r="D111" t="str">
            <v>D</v>
          </cell>
          <cell r="E111">
            <v>173162.87</v>
          </cell>
        </row>
        <row r="112">
          <cell r="A112">
            <v>1443000000</v>
          </cell>
          <cell r="B112" t="str">
            <v>CORRESPONDENTES NO PAIS</v>
          </cell>
          <cell r="C112">
            <v>173162.87</v>
          </cell>
          <cell r="D112" t="str">
            <v>D</v>
          </cell>
          <cell r="E112">
            <v>173162.87</v>
          </cell>
        </row>
        <row r="113">
          <cell r="A113">
            <v>1443000003</v>
          </cell>
          <cell r="B113" t="str">
            <v>ITAÚ / ABN AMRO BANK</v>
          </cell>
          <cell r="C113">
            <v>173162.87</v>
          </cell>
          <cell r="D113" t="str">
            <v>D</v>
          </cell>
          <cell r="E113">
            <v>173162.87</v>
          </cell>
        </row>
        <row r="114">
          <cell r="A114">
            <v>1443000004</v>
          </cell>
          <cell r="B114" t="str">
            <v>BANCO ITAU UNIBANCO SA</v>
          </cell>
          <cell r="C114">
            <v>0</v>
          </cell>
          <cell r="E114">
            <v>0</v>
          </cell>
        </row>
        <row r="115">
          <cell r="A115">
            <v>1500000000</v>
          </cell>
          <cell r="B115" t="str">
            <v>RELACOES INTERDEPENDENCIAS</v>
          </cell>
          <cell r="C115">
            <v>0</v>
          </cell>
          <cell r="E115">
            <v>0</v>
          </cell>
        </row>
        <row r="116">
          <cell r="A116">
            <v>1520000000</v>
          </cell>
          <cell r="B116" t="str">
            <v>TRANSF INTERNAS DE RECURSOS</v>
          </cell>
          <cell r="C116">
            <v>0</v>
          </cell>
          <cell r="E116">
            <v>0</v>
          </cell>
        </row>
        <row r="117">
          <cell r="A117">
            <v>1524000000</v>
          </cell>
          <cell r="B117" t="str">
            <v>DEPENDENCIAS NO PAIS</v>
          </cell>
          <cell r="C117">
            <v>0</v>
          </cell>
          <cell r="E117">
            <v>0</v>
          </cell>
        </row>
        <row r="118">
          <cell r="A118">
            <v>1524000001</v>
          </cell>
          <cell r="B118" t="str">
            <v>AGMAT</v>
          </cell>
          <cell r="C118">
            <v>0</v>
          </cell>
          <cell r="E118">
            <v>0</v>
          </cell>
        </row>
        <row r="119">
          <cell r="A119">
            <v>1600000000</v>
          </cell>
          <cell r="B119" t="str">
            <v>OPERACOES DE CREDITO</v>
          </cell>
          <cell r="C119">
            <v>1284383632.3499999</v>
          </cell>
          <cell r="D119" t="str">
            <v>D</v>
          </cell>
          <cell r="E119">
            <v>1284383632.3499999</v>
          </cell>
        </row>
        <row r="120">
          <cell r="A120">
            <v>1610000000</v>
          </cell>
          <cell r="B120" t="str">
            <v>EMPREST E TITULOS DESCONTADO</v>
          </cell>
          <cell r="C120">
            <v>968094296.62</v>
          </cell>
          <cell r="D120" t="str">
            <v>D</v>
          </cell>
          <cell r="E120">
            <v>968094296.62</v>
          </cell>
        </row>
        <row r="121">
          <cell r="A121">
            <v>1611000000</v>
          </cell>
          <cell r="B121" t="str">
            <v>ADIANTAMENTOS A DEPOSITANTES</v>
          </cell>
          <cell r="C121">
            <v>39082.379999999997</v>
          </cell>
          <cell r="D121" t="str">
            <v>D</v>
          </cell>
          <cell r="E121">
            <v>39082.379999999997</v>
          </cell>
        </row>
        <row r="122">
          <cell r="A122">
            <v>1611000009</v>
          </cell>
          <cell r="B122" t="str">
            <v>PESSOAS JURIDICAS (TODAS)</v>
          </cell>
          <cell r="C122">
            <v>39082.379999999997</v>
          </cell>
          <cell r="D122" t="str">
            <v>D</v>
          </cell>
          <cell r="E122">
            <v>39082.379999999997</v>
          </cell>
        </row>
        <row r="123">
          <cell r="A123">
            <v>1612000000</v>
          </cell>
          <cell r="B123" t="str">
            <v>EMPRESTIMOS</v>
          </cell>
          <cell r="C123">
            <v>968055214.24000001</v>
          </cell>
          <cell r="D123" t="str">
            <v>D</v>
          </cell>
          <cell r="E123">
            <v>968055214.24000001</v>
          </cell>
        </row>
        <row r="124">
          <cell r="A124">
            <v>1612040000</v>
          </cell>
          <cell r="B124" t="str">
            <v>CAPITAL DE GIRO</v>
          </cell>
          <cell r="C124">
            <v>784581813.37</v>
          </cell>
          <cell r="D124" t="str">
            <v>D</v>
          </cell>
          <cell r="E124">
            <v>784581813.37</v>
          </cell>
        </row>
        <row r="125">
          <cell r="A125">
            <v>1612040001</v>
          </cell>
          <cell r="B125" t="str">
            <v>SET.PRIV.-INDUSTRIA - CAP. D</v>
          </cell>
          <cell r="C125">
            <v>449118146.58999997</v>
          </cell>
          <cell r="D125" t="str">
            <v>D</v>
          </cell>
          <cell r="E125">
            <v>449118146.58999997</v>
          </cell>
        </row>
        <row r="126">
          <cell r="A126">
            <v>1612040002</v>
          </cell>
          <cell r="B126" t="str">
            <v>SETOR PRIVADO - IND. - RRF C</v>
          </cell>
          <cell r="C126">
            <v>1119618.27</v>
          </cell>
          <cell r="D126" t="str">
            <v>D</v>
          </cell>
          <cell r="E126">
            <v>1119618.27</v>
          </cell>
        </row>
        <row r="127">
          <cell r="A127">
            <v>1612040003</v>
          </cell>
          <cell r="B127" t="str">
            <v>SETOR PRIVADO - COM - CAP. D</v>
          </cell>
          <cell r="C127">
            <v>11320000</v>
          </cell>
          <cell r="D127" t="str">
            <v>D</v>
          </cell>
          <cell r="E127">
            <v>11320000</v>
          </cell>
        </row>
        <row r="128">
          <cell r="A128">
            <v>1612040004</v>
          </cell>
          <cell r="B128" t="str">
            <v>SETOR PRIVADO - COM - RRF CA</v>
          </cell>
          <cell r="C128">
            <v>39413.22</v>
          </cell>
          <cell r="D128" t="str">
            <v>D</v>
          </cell>
          <cell r="E128">
            <v>39413.22</v>
          </cell>
        </row>
        <row r="129">
          <cell r="A129">
            <v>1612040005</v>
          </cell>
          <cell r="B129" t="str">
            <v>SETOR PRIVADO - O. SERV. - C</v>
          </cell>
          <cell r="C129">
            <v>144720804.19999999</v>
          </cell>
          <cell r="D129" t="str">
            <v>D</v>
          </cell>
          <cell r="E129">
            <v>144720804.19999999</v>
          </cell>
        </row>
        <row r="130">
          <cell r="A130">
            <v>1612040006</v>
          </cell>
          <cell r="B130" t="str">
            <v>SETOR PRIVADO - O. SERV. - R</v>
          </cell>
          <cell r="C130">
            <v>1422689.08</v>
          </cell>
          <cell r="D130" t="str">
            <v>D</v>
          </cell>
          <cell r="E130">
            <v>1422689.08</v>
          </cell>
        </row>
        <row r="131">
          <cell r="A131">
            <v>1612040007</v>
          </cell>
          <cell r="B131" t="str">
            <v>SET.PRIV.IND. CAPITAL GIRO -</v>
          </cell>
          <cell r="C131">
            <v>114716782.7</v>
          </cell>
          <cell r="D131" t="str">
            <v>D</v>
          </cell>
          <cell r="E131">
            <v>114716782.7</v>
          </cell>
        </row>
        <row r="132">
          <cell r="A132">
            <v>1612040008</v>
          </cell>
          <cell r="B132" t="str">
            <v>(RENDAS APROPRIAR IND. CAPIT</v>
          </cell>
          <cell r="C132">
            <v>2242404.4900000002</v>
          </cell>
          <cell r="D132" t="str">
            <v>C</v>
          </cell>
          <cell r="E132">
            <v>-2242404.4900000002</v>
          </cell>
        </row>
        <row r="133">
          <cell r="A133">
            <v>1612040009</v>
          </cell>
          <cell r="B133" t="str">
            <v>SET.PRIV. COMERC.CAPITAL GIR</v>
          </cell>
          <cell r="C133">
            <v>66809336.020000003</v>
          </cell>
          <cell r="D133" t="str">
            <v>D</v>
          </cell>
          <cell r="E133">
            <v>66809336.020000003</v>
          </cell>
        </row>
        <row r="134">
          <cell r="A134">
            <v>1612040010</v>
          </cell>
          <cell r="B134" t="str">
            <v>(RENDAS APROPRIAR COMERC.CAP</v>
          </cell>
          <cell r="C134">
            <v>2442572.2200000002</v>
          </cell>
          <cell r="D134" t="str">
            <v>C</v>
          </cell>
          <cell r="E134">
            <v>-2442572.2200000002</v>
          </cell>
        </row>
        <row r="135">
          <cell r="A135">
            <v>1612099000</v>
          </cell>
          <cell r="B135" t="str">
            <v>OUTROS EMPRESTIMOS</v>
          </cell>
          <cell r="C135">
            <v>183473400.87</v>
          </cell>
          <cell r="D135" t="str">
            <v>D</v>
          </cell>
          <cell r="E135">
            <v>183473400.87</v>
          </cell>
        </row>
        <row r="136">
          <cell r="A136">
            <v>1612099001</v>
          </cell>
          <cell r="B136" t="str">
            <v>SETOR PRIVADO - IND. - RES.</v>
          </cell>
          <cell r="C136">
            <v>164262000</v>
          </cell>
          <cell r="D136" t="str">
            <v>D</v>
          </cell>
          <cell r="E136">
            <v>164262000</v>
          </cell>
        </row>
        <row r="137">
          <cell r="A137">
            <v>1612099002</v>
          </cell>
          <cell r="B137" t="str">
            <v>SET.PRIV-IND-RRF-COM DE REPA</v>
          </cell>
          <cell r="C137">
            <v>278363.32</v>
          </cell>
          <cell r="D137" t="str">
            <v>D</v>
          </cell>
          <cell r="E137">
            <v>278363.32</v>
          </cell>
        </row>
        <row r="138">
          <cell r="A138">
            <v>1612099003</v>
          </cell>
          <cell r="B138" t="str">
            <v>SETOR PRIVADO - IND. -RRF -</v>
          </cell>
          <cell r="C138">
            <v>353126.45</v>
          </cell>
          <cell r="D138" t="str">
            <v>D</v>
          </cell>
          <cell r="E138">
            <v>353126.45</v>
          </cell>
        </row>
        <row r="139">
          <cell r="A139">
            <v>1612099038</v>
          </cell>
          <cell r="B139" t="str">
            <v>SET.PRIV.COM. COMPROR ROTATI</v>
          </cell>
          <cell r="C139">
            <v>18518496.739999998</v>
          </cell>
          <cell r="D139" t="str">
            <v>D</v>
          </cell>
          <cell r="E139">
            <v>18518496.739999998</v>
          </cell>
        </row>
        <row r="140">
          <cell r="A140">
            <v>1612099039</v>
          </cell>
          <cell r="B140" t="str">
            <v>SET.PRIV.COM. RRF COMPROR RO</v>
          </cell>
          <cell r="C140">
            <v>61414.36</v>
          </cell>
          <cell r="D140" t="str">
            <v>D</v>
          </cell>
          <cell r="E140">
            <v>61414.36</v>
          </cell>
        </row>
        <row r="141">
          <cell r="A141">
            <v>1620000000</v>
          </cell>
          <cell r="B141" t="str">
            <v>FINANCIAMENTOS</v>
          </cell>
          <cell r="C141">
            <v>317616642.69</v>
          </cell>
          <cell r="D141" t="str">
            <v>D</v>
          </cell>
          <cell r="E141">
            <v>317616642.69</v>
          </cell>
        </row>
        <row r="142">
          <cell r="A142">
            <v>1622000000</v>
          </cell>
          <cell r="B142" t="str">
            <v>FINANCIAMENTOS A EXPORTACAO</v>
          </cell>
          <cell r="C142">
            <v>317616642.69</v>
          </cell>
          <cell r="D142" t="str">
            <v>D</v>
          </cell>
          <cell r="E142">
            <v>317616642.69</v>
          </cell>
        </row>
        <row r="143">
          <cell r="A143">
            <v>1622010000</v>
          </cell>
          <cell r="B143" t="str">
            <v>A PRODUÇÃO PARA EXPORTAÇÃO</v>
          </cell>
          <cell r="C143">
            <v>317616642.69</v>
          </cell>
          <cell r="D143" t="str">
            <v>D</v>
          </cell>
          <cell r="E143">
            <v>317616642.69</v>
          </cell>
        </row>
        <row r="144">
          <cell r="A144">
            <v>1622010034</v>
          </cell>
          <cell r="B144" t="str">
            <v>SETOR PRIVADO INDUSTRIA NCE</v>
          </cell>
          <cell r="C144">
            <v>289874755.43000001</v>
          </cell>
          <cell r="D144" t="str">
            <v>D</v>
          </cell>
          <cell r="E144">
            <v>289874755.43000001</v>
          </cell>
        </row>
        <row r="145">
          <cell r="A145">
            <v>1622010035</v>
          </cell>
          <cell r="B145" t="str">
            <v>SETOR PRIVADO INDUSTRIA NCE</v>
          </cell>
          <cell r="C145">
            <v>3676246.44</v>
          </cell>
          <cell r="D145" t="str">
            <v>D</v>
          </cell>
          <cell r="E145">
            <v>3676246.44</v>
          </cell>
        </row>
        <row r="146">
          <cell r="A146">
            <v>1622010038</v>
          </cell>
          <cell r="B146" t="str">
            <v>SETOR PRIVADO O SERVIÇOS NCE</v>
          </cell>
          <cell r="C146">
            <v>23958114.02</v>
          </cell>
          <cell r="D146" t="str">
            <v>D</v>
          </cell>
          <cell r="E146">
            <v>23958114.02</v>
          </cell>
        </row>
        <row r="147">
          <cell r="A147">
            <v>1622010039</v>
          </cell>
          <cell r="B147" t="str">
            <v>SETOR PRIVADO O SERVIÇOS NCE</v>
          </cell>
          <cell r="C147">
            <v>107526.8</v>
          </cell>
          <cell r="D147" t="str">
            <v>D</v>
          </cell>
          <cell r="E147">
            <v>107526.8</v>
          </cell>
        </row>
        <row r="148">
          <cell r="A148">
            <v>1690000000</v>
          </cell>
          <cell r="B148" t="str">
            <v>OPER DE CREDITO EM LIQUIDACA</v>
          </cell>
          <cell r="C148">
            <v>1327306.96</v>
          </cell>
          <cell r="D148" t="str">
            <v>C</v>
          </cell>
          <cell r="E148">
            <v>-1327306.96</v>
          </cell>
        </row>
        <row r="149">
          <cell r="A149">
            <v>1692000000</v>
          </cell>
          <cell r="B149" t="str">
            <v>(-) PROVISAO P/EMPREST. E TI</v>
          </cell>
          <cell r="C149">
            <v>1258193.96</v>
          </cell>
          <cell r="D149" t="str">
            <v>C</v>
          </cell>
          <cell r="E149">
            <v>-1258193.96</v>
          </cell>
        </row>
        <row r="150">
          <cell r="A150">
            <v>1692000001</v>
          </cell>
          <cell r="B150" t="str">
            <v>PROV.EMPREST.E TD  NIVEL AA</v>
          </cell>
          <cell r="C150">
            <v>1214746.96</v>
          </cell>
          <cell r="D150" t="str">
            <v>C</v>
          </cell>
          <cell r="E150">
            <v>-1214746.96</v>
          </cell>
        </row>
        <row r="151">
          <cell r="A151">
            <v>1692000002</v>
          </cell>
          <cell r="B151" t="str">
            <v>PROV.EMPREST.E TD NIVEL A</v>
          </cell>
          <cell r="C151">
            <v>43447</v>
          </cell>
          <cell r="D151" t="str">
            <v>C</v>
          </cell>
          <cell r="E151">
            <v>-43447</v>
          </cell>
        </row>
        <row r="152">
          <cell r="A152">
            <v>1693000000</v>
          </cell>
          <cell r="B152" t="str">
            <v>(-) PROVISAO P/FINANCIAMENTO</v>
          </cell>
          <cell r="C152">
            <v>69113</v>
          </cell>
          <cell r="D152" t="str">
            <v>C</v>
          </cell>
          <cell r="E152">
            <v>-69113</v>
          </cell>
        </row>
        <row r="153">
          <cell r="A153">
            <v>1693000001</v>
          </cell>
          <cell r="B153" t="str">
            <v>PROV. P/FINANCIAMENTOS  NIV</v>
          </cell>
          <cell r="C153">
            <v>69113</v>
          </cell>
          <cell r="D153" t="str">
            <v>C</v>
          </cell>
          <cell r="E153">
            <v>-69113</v>
          </cell>
        </row>
        <row r="154">
          <cell r="A154">
            <v>1800000000</v>
          </cell>
          <cell r="B154" t="str">
            <v>OUTROS CREDITOS</v>
          </cell>
          <cell r="C154">
            <v>1811556641.71</v>
          </cell>
          <cell r="D154" t="str">
            <v>D</v>
          </cell>
          <cell r="E154">
            <v>1811556641.71</v>
          </cell>
        </row>
        <row r="155">
          <cell r="A155">
            <v>1820000000</v>
          </cell>
          <cell r="B155" t="str">
            <v>CARTEIRA DE CAMBIO</v>
          </cell>
          <cell r="C155">
            <v>1734421976.99</v>
          </cell>
          <cell r="D155" t="str">
            <v>D</v>
          </cell>
          <cell r="E155">
            <v>1734421976.99</v>
          </cell>
        </row>
        <row r="156">
          <cell r="A156">
            <v>1820600000</v>
          </cell>
          <cell r="B156" t="str">
            <v>CAMBIO COMPRADO A LIQUIDAR</v>
          </cell>
          <cell r="C156">
            <v>1063957826.36</v>
          </cell>
          <cell r="D156" t="str">
            <v>D</v>
          </cell>
          <cell r="E156">
            <v>1063957826.36</v>
          </cell>
        </row>
        <row r="157">
          <cell r="A157">
            <v>1820610000</v>
          </cell>
          <cell r="B157" t="str">
            <v>EXPORTACAO-LETRAS A ENTREGAR</v>
          </cell>
          <cell r="C157">
            <v>783599772.03999996</v>
          </cell>
          <cell r="D157" t="str">
            <v>D</v>
          </cell>
          <cell r="E157">
            <v>783599772.03999996</v>
          </cell>
        </row>
        <row r="158">
          <cell r="A158">
            <v>1820610001</v>
          </cell>
          <cell r="B158" t="str">
            <v>EXPORTACAO-LETRAS A ENTREGAR</v>
          </cell>
          <cell r="C158">
            <v>783599772.03999996</v>
          </cell>
          <cell r="D158" t="str">
            <v>D</v>
          </cell>
          <cell r="E158">
            <v>783599772.03999996</v>
          </cell>
        </row>
        <row r="159">
          <cell r="A159">
            <v>1820620000</v>
          </cell>
          <cell r="B159" t="str">
            <v>EXPORTACAO-LETRAS ENTREGUES</v>
          </cell>
          <cell r="C159">
            <v>0</v>
          </cell>
          <cell r="E159">
            <v>0</v>
          </cell>
        </row>
        <row r="160">
          <cell r="A160">
            <v>1820620001</v>
          </cell>
          <cell r="B160" t="str">
            <v>EXPORTACAO-LETRAS ENTREGUES</v>
          </cell>
          <cell r="C160">
            <v>0</v>
          </cell>
          <cell r="E160">
            <v>0</v>
          </cell>
        </row>
        <row r="161">
          <cell r="A161">
            <v>1820630000</v>
          </cell>
          <cell r="B161" t="str">
            <v>FINANCEIRO</v>
          </cell>
          <cell r="C161">
            <v>16078564.85</v>
          </cell>
          <cell r="D161" t="str">
            <v>D</v>
          </cell>
          <cell r="E161">
            <v>16078564.85</v>
          </cell>
        </row>
        <row r="162">
          <cell r="A162">
            <v>1820630001</v>
          </cell>
          <cell r="B162" t="str">
            <v>FINANCEIRO</v>
          </cell>
          <cell r="C162">
            <v>16078564.85</v>
          </cell>
          <cell r="D162" t="str">
            <v>D</v>
          </cell>
          <cell r="E162">
            <v>16078564.85</v>
          </cell>
        </row>
        <row r="163">
          <cell r="A163">
            <v>1820670000</v>
          </cell>
          <cell r="B163" t="str">
            <v>INTERDEPARTAMENTAL E ARBITRA</v>
          </cell>
          <cell r="C163">
            <v>264279489.47</v>
          </cell>
          <cell r="D163" t="str">
            <v>D</v>
          </cell>
          <cell r="E163">
            <v>264279489.47</v>
          </cell>
        </row>
        <row r="164">
          <cell r="A164">
            <v>1820670001</v>
          </cell>
          <cell r="B164" t="str">
            <v>INTERDEPARTAMENTAL E ARBITRA</v>
          </cell>
          <cell r="C164">
            <v>264279489.47</v>
          </cell>
          <cell r="D164" t="str">
            <v>D</v>
          </cell>
          <cell r="E164">
            <v>264279489.47</v>
          </cell>
        </row>
        <row r="165">
          <cell r="A165">
            <v>1822500000</v>
          </cell>
          <cell r="B165" t="str">
            <v>DIREITOS DE VENDA SOBRE CAMB</v>
          </cell>
          <cell r="C165">
            <v>679667975.04999995</v>
          </cell>
          <cell r="D165" t="str">
            <v>D</v>
          </cell>
          <cell r="E165">
            <v>679667975.04999995</v>
          </cell>
        </row>
        <row r="166">
          <cell r="A166">
            <v>1822510000</v>
          </cell>
          <cell r="B166" t="str">
            <v>IMPORTACAO</v>
          </cell>
          <cell r="C166">
            <v>22405281.550000001</v>
          </cell>
          <cell r="D166" t="str">
            <v>D</v>
          </cell>
          <cell r="E166">
            <v>22405281.550000001</v>
          </cell>
        </row>
        <row r="167">
          <cell r="A167">
            <v>1822510001</v>
          </cell>
          <cell r="B167" t="str">
            <v>IMPORTACAO</v>
          </cell>
          <cell r="C167">
            <v>22376608.280000001</v>
          </cell>
          <cell r="D167" t="str">
            <v>D</v>
          </cell>
          <cell r="E167">
            <v>22376608.280000001</v>
          </cell>
        </row>
        <row r="168">
          <cell r="A168">
            <v>1822510002</v>
          </cell>
          <cell r="B168" t="str">
            <v>IMPORTACAO - PREMIO A RECEBE</v>
          </cell>
          <cell r="C168">
            <v>28673.27</v>
          </cell>
          <cell r="D168" t="str">
            <v>D</v>
          </cell>
          <cell r="E168">
            <v>28673.27</v>
          </cell>
        </row>
        <row r="169">
          <cell r="A169">
            <v>1822520000</v>
          </cell>
          <cell r="B169" t="str">
            <v>FINANCEIRO</v>
          </cell>
          <cell r="C169">
            <v>282483449.42000002</v>
          </cell>
          <cell r="D169" t="str">
            <v>D</v>
          </cell>
          <cell r="E169">
            <v>282483449.42000002</v>
          </cell>
        </row>
        <row r="170">
          <cell r="A170">
            <v>1822520001</v>
          </cell>
          <cell r="B170" t="str">
            <v>FINANCEIRO</v>
          </cell>
          <cell r="C170">
            <v>282483449.42000002</v>
          </cell>
          <cell r="D170" t="str">
            <v>D</v>
          </cell>
          <cell r="E170">
            <v>282483449.42000002</v>
          </cell>
        </row>
        <row r="171">
          <cell r="A171">
            <v>1822522000</v>
          </cell>
          <cell r="B171" t="str">
            <v>FINANCEIRO OP.CAMARA LIQ. CO</v>
          </cell>
          <cell r="C171">
            <v>135961500</v>
          </cell>
          <cell r="D171" t="str">
            <v>D</v>
          </cell>
          <cell r="E171">
            <v>135961500</v>
          </cell>
        </row>
        <row r="172">
          <cell r="A172">
            <v>1822522001</v>
          </cell>
          <cell r="B172" t="str">
            <v>FINANCEIRO - OP.CAMARA LIQ.</v>
          </cell>
          <cell r="C172">
            <v>135961500</v>
          </cell>
          <cell r="D172" t="str">
            <v>D</v>
          </cell>
          <cell r="E172">
            <v>135961500</v>
          </cell>
        </row>
        <row r="173">
          <cell r="A173">
            <v>1822560000</v>
          </cell>
          <cell r="B173" t="str">
            <v>INTERDEPARTAMENTAL E ARBITRA</v>
          </cell>
          <cell r="C173">
            <v>238817744.08000001</v>
          </cell>
          <cell r="D173" t="str">
            <v>D</v>
          </cell>
          <cell r="E173">
            <v>238817744.08000001</v>
          </cell>
        </row>
        <row r="174">
          <cell r="A174">
            <v>1822560001</v>
          </cell>
          <cell r="B174" t="str">
            <v>INTERDEPARTAMENTAL E ARBITRA</v>
          </cell>
          <cell r="C174">
            <v>238817744.08000001</v>
          </cell>
          <cell r="D174" t="str">
            <v>D</v>
          </cell>
          <cell r="E174">
            <v>238817744.08000001</v>
          </cell>
        </row>
        <row r="175">
          <cell r="A175">
            <v>1822600000</v>
          </cell>
          <cell r="B175" t="str">
            <v>(ADIANTAMENTOS EM M.N RECEBI</v>
          </cell>
          <cell r="C175">
            <v>19955759.02</v>
          </cell>
          <cell r="D175" t="str">
            <v>C</v>
          </cell>
          <cell r="E175">
            <v>-19955759.02</v>
          </cell>
        </row>
        <row r="176">
          <cell r="A176">
            <v>1822630000</v>
          </cell>
          <cell r="B176" t="str">
            <v>(OP.DE CAMBIO DE IMPORT.DE L</v>
          </cell>
          <cell r="C176">
            <v>0</v>
          </cell>
          <cell r="E176">
            <v>0</v>
          </cell>
        </row>
        <row r="177">
          <cell r="A177">
            <v>1822630001</v>
          </cell>
          <cell r="B177" t="str">
            <v>(OP.DE CAMBIO DE IMPORT.DE L</v>
          </cell>
          <cell r="C177">
            <v>0</v>
          </cell>
          <cell r="E177">
            <v>0</v>
          </cell>
        </row>
        <row r="178">
          <cell r="A178">
            <v>1822640000</v>
          </cell>
          <cell r="B178" t="str">
            <v>(OP.DE CAMBIO FINANC.DE LIQU</v>
          </cell>
          <cell r="C178">
            <v>30193.59</v>
          </cell>
          <cell r="D178" t="str">
            <v>C</v>
          </cell>
          <cell r="E178">
            <v>-30193.59</v>
          </cell>
        </row>
        <row r="179">
          <cell r="A179">
            <v>1822640001</v>
          </cell>
          <cell r="B179" t="str">
            <v>(OP.DE CAMBIO FINANC.DE LIQU</v>
          </cell>
          <cell r="C179">
            <v>30193.59</v>
          </cell>
          <cell r="D179" t="str">
            <v>C</v>
          </cell>
          <cell r="E179">
            <v>-30193.59</v>
          </cell>
        </row>
        <row r="180">
          <cell r="A180">
            <v>1822670000</v>
          </cell>
          <cell r="B180" t="str">
            <v>(OP.DE CAMBIO DE LIQUIDACAO</v>
          </cell>
          <cell r="C180">
            <v>19925565.43</v>
          </cell>
          <cell r="D180" t="str">
            <v>C</v>
          </cell>
          <cell r="E180">
            <v>-19925565.43</v>
          </cell>
        </row>
        <row r="181">
          <cell r="A181">
            <v>1822670001</v>
          </cell>
          <cell r="B181" t="str">
            <v>(OP.DE CAMBIO DE LIQUIDACAO</v>
          </cell>
          <cell r="C181">
            <v>19925565.43</v>
          </cell>
          <cell r="D181" t="str">
            <v>C</v>
          </cell>
          <cell r="E181">
            <v>-19925565.43</v>
          </cell>
        </row>
        <row r="182">
          <cell r="A182">
            <v>1827500000</v>
          </cell>
          <cell r="B182" t="str">
            <v>RENDAS A RECEBER DE ADIANTAM</v>
          </cell>
          <cell r="C182">
            <v>10751934.6</v>
          </cell>
          <cell r="D182" t="str">
            <v>D</v>
          </cell>
          <cell r="E182">
            <v>10751934.6</v>
          </cell>
        </row>
        <row r="183">
          <cell r="A183">
            <v>1827500001</v>
          </cell>
          <cell r="B183" t="str">
            <v>RENDAS A RECEBER DE ADIANTAM</v>
          </cell>
          <cell r="C183">
            <v>10751934.6</v>
          </cell>
          <cell r="D183" t="str">
            <v>D</v>
          </cell>
          <cell r="E183">
            <v>10751934.6</v>
          </cell>
        </row>
        <row r="184">
          <cell r="A184">
            <v>1830000000</v>
          </cell>
          <cell r="B184" t="str">
            <v>RENDAS A RECEBER</v>
          </cell>
          <cell r="C184">
            <v>1283380.68</v>
          </cell>
          <cell r="D184" t="str">
            <v>D</v>
          </cell>
          <cell r="E184">
            <v>1283380.68</v>
          </cell>
        </row>
        <row r="185">
          <cell r="A185">
            <v>1839000000</v>
          </cell>
          <cell r="B185" t="str">
            <v>OUTRAS RENDAS A RECEBER</v>
          </cell>
          <cell r="C185">
            <v>1283380.68</v>
          </cell>
          <cell r="D185" t="str">
            <v>D</v>
          </cell>
          <cell r="E185">
            <v>1283380.68</v>
          </cell>
        </row>
        <row r="186">
          <cell r="A186">
            <v>1839000002</v>
          </cell>
          <cell r="B186" t="str">
            <v>DE GARANTIAS PRESTADAS</v>
          </cell>
          <cell r="C186">
            <v>1194689.73</v>
          </cell>
          <cell r="D186" t="str">
            <v>D</v>
          </cell>
          <cell r="E186">
            <v>1194689.73</v>
          </cell>
        </row>
        <row r="187">
          <cell r="A187">
            <v>1839000009</v>
          </cell>
          <cell r="B187" t="str">
            <v>RENDAS DE FIANCA A RECEBER -</v>
          </cell>
          <cell r="C187">
            <v>14194.62</v>
          </cell>
          <cell r="D187" t="str">
            <v>D</v>
          </cell>
          <cell r="E187">
            <v>14194.62</v>
          </cell>
        </row>
        <row r="188">
          <cell r="A188">
            <v>1839000010</v>
          </cell>
          <cell r="B188" t="str">
            <v>RES. LINHA DE CRED</v>
          </cell>
          <cell r="C188">
            <v>74496.33</v>
          </cell>
          <cell r="D188" t="str">
            <v>D</v>
          </cell>
          <cell r="E188">
            <v>74496.33</v>
          </cell>
        </row>
        <row r="189">
          <cell r="A189">
            <v>1840000000</v>
          </cell>
          <cell r="B189" t="str">
            <v>NEGOC E INTERMED DE VALORES</v>
          </cell>
          <cell r="C189">
            <v>11393344.050000001</v>
          </cell>
          <cell r="D189" t="str">
            <v>D</v>
          </cell>
          <cell r="E189">
            <v>11393344.050000001</v>
          </cell>
        </row>
        <row r="190">
          <cell r="A190">
            <v>1844000000</v>
          </cell>
          <cell r="B190" t="str">
            <v>OPER ATIVO FINANC E MERCADOR</v>
          </cell>
          <cell r="C190">
            <v>11393344.050000001</v>
          </cell>
          <cell r="D190" t="str">
            <v>D</v>
          </cell>
          <cell r="E190">
            <v>11393344.050000001</v>
          </cell>
        </row>
        <row r="191">
          <cell r="A191">
            <v>1844000001</v>
          </cell>
          <cell r="B191" t="str">
            <v>FUTUROS - VALORES A LIQUIDAR</v>
          </cell>
          <cell r="C191">
            <v>9486676</v>
          </cell>
          <cell r="D191" t="str">
            <v>D</v>
          </cell>
          <cell r="E191">
            <v>9486676</v>
          </cell>
        </row>
        <row r="192">
          <cell r="A192">
            <v>1844000002</v>
          </cell>
          <cell r="B192" t="str">
            <v>FUTURO VALORES LIQUIDAR DDI</v>
          </cell>
          <cell r="C192">
            <v>1346071.4</v>
          </cell>
          <cell r="D192" t="str">
            <v>D</v>
          </cell>
          <cell r="E192">
            <v>1346071.4</v>
          </cell>
        </row>
        <row r="193">
          <cell r="A193">
            <v>1844000003</v>
          </cell>
          <cell r="B193" t="str">
            <v>FUTURO VALORES LIQUIDAR  DI</v>
          </cell>
          <cell r="C193">
            <v>509253.25</v>
          </cell>
          <cell r="D193" t="str">
            <v>D</v>
          </cell>
          <cell r="E193">
            <v>509253.25</v>
          </cell>
        </row>
        <row r="194">
          <cell r="A194">
            <v>1844000005</v>
          </cell>
          <cell r="B194" t="str">
            <v>FUT DDI - Vlr Liq.  CART. HE</v>
          </cell>
          <cell r="C194">
            <v>3533.4</v>
          </cell>
          <cell r="D194" t="str">
            <v>D</v>
          </cell>
          <cell r="E194">
            <v>3533.4</v>
          </cell>
        </row>
        <row r="195">
          <cell r="A195">
            <v>1844000006</v>
          </cell>
          <cell r="B195" t="str">
            <v>FUT DI1 - Vlr Liq.  CART. HE</v>
          </cell>
          <cell r="C195">
            <v>47810</v>
          </cell>
          <cell r="D195" t="str">
            <v>D</v>
          </cell>
          <cell r="E195">
            <v>47810</v>
          </cell>
        </row>
        <row r="196">
          <cell r="A196">
            <v>1880000000</v>
          </cell>
          <cell r="B196" t="str">
            <v>DIVERSOS</v>
          </cell>
          <cell r="C196">
            <v>66174139.07</v>
          </cell>
          <cell r="D196" t="str">
            <v>D</v>
          </cell>
          <cell r="E196">
            <v>66174139.07</v>
          </cell>
        </row>
        <row r="197">
          <cell r="A197">
            <v>1880300000</v>
          </cell>
          <cell r="B197" t="str">
            <v>ADIANTAMENTOS E ANTECIPACOES</v>
          </cell>
          <cell r="C197">
            <v>972281.29</v>
          </cell>
          <cell r="D197" t="str">
            <v>D</v>
          </cell>
          <cell r="E197">
            <v>972281.29</v>
          </cell>
        </row>
        <row r="198">
          <cell r="A198">
            <v>1880300001</v>
          </cell>
          <cell r="B198" t="str">
            <v>LIQUIDO DE SALARIO</v>
          </cell>
          <cell r="C198">
            <v>3412.58</v>
          </cell>
          <cell r="D198" t="str">
            <v>D</v>
          </cell>
          <cell r="E198">
            <v>3412.58</v>
          </cell>
        </row>
        <row r="199">
          <cell r="A199">
            <v>1880300002</v>
          </cell>
          <cell r="B199" t="str">
            <v>LIQUIDO DE FERIAS</v>
          </cell>
          <cell r="C199">
            <v>47890.52</v>
          </cell>
          <cell r="D199" t="str">
            <v>D</v>
          </cell>
          <cell r="E199">
            <v>47890.52</v>
          </cell>
        </row>
        <row r="200">
          <cell r="A200">
            <v>1880300003</v>
          </cell>
          <cell r="B200" t="str">
            <v>LIQUIDO DE 13. SALARIO</v>
          </cell>
          <cell r="C200">
            <v>920978.19</v>
          </cell>
          <cell r="D200" t="str">
            <v>D</v>
          </cell>
          <cell r="E200">
            <v>920978.19</v>
          </cell>
        </row>
        <row r="201">
          <cell r="A201">
            <v>1880500000</v>
          </cell>
          <cell r="B201" t="str">
            <v>ADIANTAMENTO PARA PAGTOS NOS</v>
          </cell>
          <cell r="C201">
            <v>65075.03</v>
          </cell>
          <cell r="D201" t="str">
            <v>D</v>
          </cell>
          <cell r="E201">
            <v>65075.03</v>
          </cell>
        </row>
        <row r="202">
          <cell r="A202">
            <v>1880500001</v>
          </cell>
          <cell r="B202" t="str">
            <v>DIVERSOS</v>
          </cell>
          <cell r="C202">
            <v>1200</v>
          </cell>
          <cell r="D202" t="str">
            <v>D</v>
          </cell>
          <cell r="E202">
            <v>1200</v>
          </cell>
        </row>
        <row r="203">
          <cell r="A203">
            <v>1880500002</v>
          </cell>
          <cell r="B203" t="str">
            <v>ADIANTAMENTOS PARA VIAGENS</v>
          </cell>
          <cell r="C203">
            <v>13325.04</v>
          </cell>
          <cell r="D203" t="str">
            <v>D</v>
          </cell>
          <cell r="E203">
            <v>13325.04</v>
          </cell>
        </row>
        <row r="204">
          <cell r="A204">
            <v>1880500003</v>
          </cell>
          <cell r="B204" t="str">
            <v>ADIANTAMENTOS P/DESPESAS ADM</v>
          </cell>
          <cell r="C204">
            <v>50549.99</v>
          </cell>
          <cell r="D204" t="str">
            <v>D</v>
          </cell>
          <cell r="E204">
            <v>50549.99</v>
          </cell>
        </row>
        <row r="205">
          <cell r="A205">
            <v>1882500000</v>
          </cell>
          <cell r="B205" t="str">
            <v>CREDITOS TRIBUTARIOS DE IMPO</v>
          </cell>
          <cell r="C205">
            <v>36462096.840000004</v>
          </cell>
          <cell r="D205" t="str">
            <v>D</v>
          </cell>
          <cell r="E205">
            <v>36462096.840000004</v>
          </cell>
        </row>
        <row r="206">
          <cell r="A206">
            <v>1882510000</v>
          </cell>
          <cell r="B206" t="str">
            <v>CRED.TRIBUTARIO CIR2746 APOS</v>
          </cell>
          <cell r="C206">
            <v>10561432.48</v>
          </cell>
          <cell r="D206" t="str">
            <v>D</v>
          </cell>
          <cell r="E206">
            <v>10561432.48</v>
          </cell>
        </row>
        <row r="207">
          <cell r="A207">
            <v>1882510001</v>
          </cell>
          <cell r="B207" t="str">
            <v>IMPOSTO DE RENDA</v>
          </cell>
          <cell r="C207">
            <v>6718308.2300000004</v>
          </cell>
          <cell r="D207" t="str">
            <v>D</v>
          </cell>
          <cell r="E207">
            <v>6718308.2300000004</v>
          </cell>
        </row>
        <row r="208">
          <cell r="A208">
            <v>1882510002</v>
          </cell>
          <cell r="B208" t="str">
            <v>CONTRIBUIÇÃO SOCIAL</v>
          </cell>
          <cell r="C208">
            <v>3843124.25</v>
          </cell>
          <cell r="D208" t="str">
            <v>D</v>
          </cell>
          <cell r="E208">
            <v>3843124.25</v>
          </cell>
        </row>
        <row r="209">
          <cell r="A209">
            <v>1882550000</v>
          </cell>
          <cell r="B209" t="str">
            <v>CREDITO TRIBUTARIO</v>
          </cell>
          <cell r="C209">
            <v>25900664.359999999</v>
          </cell>
          <cell r="D209" t="str">
            <v>D</v>
          </cell>
          <cell r="E209">
            <v>25900664.359999999</v>
          </cell>
        </row>
        <row r="210">
          <cell r="A210">
            <v>1882550003</v>
          </cell>
          <cell r="B210" t="str">
            <v>CREDITO TRIBUTARIO PREVI CVM</v>
          </cell>
          <cell r="C210">
            <v>104218.64</v>
          </cell>
          <cell r="D210" t="str">
            <v>D</v>
          </cell>
          <cell r="E210">
            <v>104218.64</v>
          </cell>
        </row>
        <row r="211">
          <cell r="A211">
            <v>1882550006</v>
          </cell>
          <cell r="B211" t="str">
            <v>NDF - IMPOSTO DE RENDA</v>
          </cell>
          <cell r="C211">
            <v>6005763.1600000001</v>
          </cell>
          <cell r="D211" t="str">
            <v>D</v>
          </cell>
          <cell r="E211">
            <v>6005763.1600000001</v>
          </cell>
        </row>
        <row r="212">
          <cell r="A212">
            <v>1882550007</v>
          </cell>
          <cell r="B212" t="str">
            <v>NDF - CONTRIBUIÇÃO SOCIAL</v>
          </cell>
          <cell r="C212">
            <v>4804610.53</v>
          </cell>
          <cell r="D212" t="str">
            <v>D</v>
          </cell>
          <cell r="E212">
            <v>4804610.53</v>
          </cell>
        </row>
        <row r="213">
          <cell r="A213">
            <v>1882550010</v>
          </cell>
          <cell r="B213" t="str">
            <v>HEDGE OBJETO OP. EMPRESTIMOS</v>
          </cell>
          <cell r="C213">
            <v>2941512.23</v>
          </cell>
          <cell r="D213" t="str">
            <v>D</v>
          </cell>
          <cell r="E213">
            <v>2941512.23</v>
          </cell>
        </row>
        <row r="214">
          <cell r="A214">
            <v>1882550011</v>
          </cell>
          <cell r="B214" t="str">
            <v>HEDGE OBJETO EMPRESTIMOS CSL</v>
          </cell>
          <cell r="C214">
            <v>2353209.7999999998</v>
          </cell>
          <cell r="D214" t="str">
            <v>D</v>
          </cell>
          <cell r="E214">
            <v>2353209.7999999998</v>
          </cell>
        </row>
        <row r="215">
          <cell r="A215">
            <v>1882550016</v>
          </cell>
          <cell r="B215" t="str">
            <v>CRED TRIBUTARIO - PLANO DE S</v>
          </cell>
          <cell r="C215">
            <v>7285350</v>
          </cell>
          <cell r="D215" t="str">
            <v>D</v>
          </cell>
          <cell r="E215">
            <v>7285350</v>
          </cell>
        </row>
        <row r="216">
          <cell r="A216">
            <v>1882550017</v>
          </cell>
          <cell r="B216" t="str">
            <v>CRED TRIBUTARIO - PREVIDENCI</v>
          </cell>
          <cell r="C216">
            <v>2406000</v>
          </cell>
          <cell r="D216" t="str">
            <v>D</v>
          </cell>
          <cell r="E216">
            <v>2406000</v>
          </cell>
        </row>
        <row r="217">
          <cell r="A217">
            <v>1884000000</v>
          </cell>
          <cell r="B217" t="str">
            <v>DEVEDORES POR DEP.EM GARANTI</v>
          </cell>
          <cell r="C217">
            <v>16716624.640000001</v>
          </cell>
          <cell r="D217" t="str">
            <v>D</v>
          </cell>
          <cell r="E217">
            <v>16716624.640000001</v>
          </cell>
        </row>
        <row r="218">
          <cell r="A218">
            <v>1884005000</v>
          </cell>
          <cell r="B218" t="str">
            <v>INTERPOSIÇÃO RECURSOS FISCAI</v>
          </cell>
          <cell r="C218">
            <v>14957827.85</v>
          </cell>
          <cell r="D218" t="str">
            <v>D</v>
          </cell>
          <cell r="E218">
            <v>14957827.85</v>
          </cell>
        </row>
        <row r="219">
          <cell r="A219">
            <v>1884005001</v>
          </cell>
          <cell r="B219" t="str">
            <v>AÇÃO - CSLL</v>
          </cell>
          <cell r="C219">
            <v>9474934.4100000001</v>
          </cell>
          <cell r="D219" t="str">
            <v>D</v>
          </cell>
          <cell r="E219">
            <v>9474934.4100000001</v>
          </cell>
        </row>
        <row r="220">
          <cell r="A220">
            <v>1884005002</v>
          </cell>
          <cell r="B220" t="str">
            <v>AÇÃO - ISS RJ</v>
          </cell>
          <cell r="C220">
            <v>4664575.12</v>
          </cell>
          <cell r="D220" t="str">
            <v>D</v>
          </cell>
          <cell r="E220">
            <v>4664575.12</v>
          </cell>
        </row>
        <row r="221">
          <cell r="A221">
            <v>1884005003</v>
          </cell>
          <cell r="B221" t="str">
            <v>AÇÃO - ISS SP</v>
          </cell>
          <cell r="C221">
            <v>818318.32</v>
          </cell>
          <cell r="D221" t="str">
            <v>D</v>
          </cell>
          <cell r="E221">
            <v>818318.32</v>
          </cell>
        </row>
        <row r="222">
          <cell r="A222">
            <v>1884020000</v>
          </cell>
          <cell r="B222" t="str">
            <v>PARA INTERPOSICAO DE RECURS.</v>
          </cell>
          <cell r="C222">
            <v>1751889.96</v>
          </cell>
          <cell r="D222" t="str">
            <v>D</v>
          </cell>
          <cell r="E222">
            <v>1751889.96</v>
          </cell>
        </row>
        <row r="223">
          <cell r="A223">
            <v>1884020001</v>
          </cell>
          <cell r="B223" t="str">
            <v>DEPOSITO RECURSAL</v>
          </cell>
          <cell r="C223">
            <v>168171.87</v>
          </cell>
          <cell r="D223" t="str">
            <v>D</v>
          </cell>
          <cell r="E223">
            <v>168171.87</v>
          </cell>
        </row>
        <row r="224">
          <cell r="A224">
            <v>1884020002</v>
          </cell>
          <cell r="B224" t="str">
            <v>DEPOSITO GARANTIA  EXECUCAO</v>
          </cell>
          <cell r="C224">
            <v>1583718.09</v>
          </cell>
          <cell r="D224" t="str">
            <v>D</v>
          </cell>
          <cell r="E224">
            <v>1583718.09</v>
          </cell>
        </row>
        <row r="225">
          <cell r="A225">
            <v>1884090000</v>
          </cell>
          <cell r="B225" t="str">
            <v>OUTROS</v>
          </cell>
          <cell r="C225">
            <v>6906.83</v>
          </cell>
          <cell r="D225" t="str">
            <v>D</v>
          </cell>
          <cell r="E225">
            <v>6906.83</v>
          </cell>
        </row>
        <row r="226">
          <cell r="A226">
            <v>1884090008</v>
          </cell>
          <cell r="B226" t="str">
            <v>GARANTIA DE DEPOSITO JUDICIA</v>
          </cell>
          <cell r="C226">
            <v>6906.83</v>
          </cell>
          <cell r="D226" t="str">
            <v>D</v>
          </cell>
          <cell r="E226">
            <v>6906.83</v>
          </cell>
        </row>
        <row r="227">
          <cell r="A227">
            <v>1884500000</v>
          </cell>
          <cell r="B227" t="str">
            <v>IMPOSTO E CONTRIBUICOES A CO</v>
          </cell>
          <cell r="C227">
            <v>6919713.9900000002</v>
          </cell>
          <cell r="D227" t="str">
            <v>D</v>
          </cell>
          <cell r="E227">
            <v>6919713.9900000002</v>
          </cell>
        </row>
        <row r="228">
          <cell r="A228">
            <v>1884510000</v>
          </cell>
          <cell r="B228" t="str">
            <v>ANTECIPAÇÕES IRPJ NÃO COMPES</v>
          </cell>
          <cell r="C228">
            <v>4740722.09</v>
          </cell>
          <cell r="D228" t="str">
            <v>D</v>
          </cell>
          <cell r="E228">
            <v>4740722.09</v>
          </cell>
        </row>
        <row r="229">
          <cell r="A229">
            <v>1884510001</v>
          </cell>
          <cell r="B229" t="str">
            <v>ANTECIPAÇÕES IRPJ NÃO COMPES</v>
          </cell>
          <cell r="C229">
            <v>3087807.75</v>
          </cell>
          <cell r="D229" t="str">
            <v>D</v>
          </cell>
          <cell r="E229">
            <v>3087807.75</v>
          </cell>
        </row>
        <row r="230">
          <cell r="A230">
            <v>1884510002</v>
          </cell>
          <cell r="B230" t="str">
            <v>IRPJ A COMPENSAR ANO 2005</v>
          </cell>
          <cell r="C230">
            <v>611852.86</v>
          </cell>
          <cell r="D230" t="str">
            <v>D</v>
          </cell>
          <cell r="E230">
            <v>611852.86</v>
          </cell>
        </row>
        <row r="231">
          <cell r="A231">
            <v>1884510003</v>
          </cell>
          <cell r="B231" t="str">
            <v>IRPJ A COMPENSAR ANO 2006</v>
          </cell>
          <cell r="C231">
            <v>1041061.48</v>
          </cell>
          <cell r="D231" t="str">
            <v>D</v>
          </cell>
          <cell r="E231">
            <v>1041061.48</v>
          </cell>
        </row>
        <row r="232">
          <cell r="A232">
            <v>1884520000</v>
          </cell>
          <cell r="B232" t="str">
            <v>ANTECIPAÇÕES CSLL NAO COMPEN</v>
          </cell>
          <cell r="C232">
            <v>1976749.2</v>
          </cell>
          <cell r="D232" t="str">
            <v>D</v>
          </cell>
          <cell r="E232">
            <v>1976749.2</v>
          </cell>
        </row>
        <row r="233">
          <cell r="A233">
            <v>1884520001</v>
          </cell>
          <cell r="B233" t="str">
            <v>ANTECIPAÇÕES CSLL NAO COMPEN</v>
          </cell>
          <cell r="C233">
            <v>1673151.52</v>
          </cell>
          <cell r="D233" t="str">
            <v>D</v>
          </cell>
          <cell r="E233">
            <v>1673151.52</v>
          </cell>
        </row>
        <row r="234">
          <cell r="A234">
            <v>1884520002</v>
          </cell>
          <cell r="B234" t="str">
            <v>CSLL A COMPENSAR ANO 2005</v>
          </cell>
          <cell r="C234">
            <v>170093.56</v>
          </cell>
          <cell r="D234" t="str">
            <v>D</v>
          </cell>
          <cell r="E234">
            <v>170093.56</v>
          </cell>
        </row>
        <row r="235">
          <cell r="A235">
            <v>1884520003</v>
          </cell>
          <cell r="B235" t="str">
            <v>CSLL A COMPENSAR ANO 2006</v>
          </cell>
          <cell r="C235">
            <v>133504.12</v>
          </cell>
          <cell r="D235" t="str">
            <v>D</v>
          </cell>
          <cell r="E235">
            <v>133504.12</v>
          </cell>
        </row>
        <row r="236">
          <cell r="A236">
            <v>1884590000</v>
          </cell>
          <cell r="B236" t="str">
            <v>OUTROS IMPOSTOS E CONTRIBUIÇ</v>
          </cell>
          <cell r="C236">
            <v>202242.7</v>
          </cell>
          <cell r="D236" t="str">
            <v>D</v>
          </cell>
          <cell r="E236">
            <v>202242.7</v>
          </cell>
        </row>
        <row r="237">
          <cell r="A237">
            <v>1884590001</v>
          </cell>
          <cell r="B237" t="str">
            <v>PIS A COMPENSAR</v>
          </cell>
          <cell r="C237">
            <v>955096.52</v>
          </cell>
          <cell r="D237" t="str">
            <v>D</v>
          </cell>
          <cell r="E237">
            <v>955096.52</v>
          </cell>
        </row>
        <row r="238">
          <cell r="A238">
            <v>1884590002</v>
          </cell>
          <cell r="B238" t="str">
            <v>IRRF A COMPENSAR</v>
          </cell>
          <cell r="C238">
            <v>60556.54</v>
          </cell>
          <cell r="D238" t="str">
            <v>D</v>
          </cell>
          <cell r="E238">
            <v>60556.54</v>
          </cell>
        </row>
        <row r="239">
          <cell r="A239">
            <v>1884590003</v>
          </cell>
          <cell r="B239" t="str">
            <v>(PROVISÃO PIS A COMPENSAR)</v>
          </cell>
          <cell r="C239">
            <v>840346.39</v>
          </cell>
          <cell r="D239" t="str">
            <v>C</v>
          </cell>
          <cell r="E239">
            <v>-840346.39</v>
          </cell>
        </row>
        <row r="240">
          <cell r="A240">
            <v>1884590004</v>
          </cell>
          <cell r="B240" t="str">
            <v>IRRF A COMPENSAR - COMISSAO</v>
          </cell>
          <cell r="C240">
            <v>6569.76</v>
          </cell>
          <cell r="D240" t="str">
            <v>D</v>
          </cell>
          <cell r="E240">
            <v>6569.76</v>
          </cell>
        </row>
        <row r="241">
          <cell r="A241">
            <v>1884590005</v>
          </cell>
          <cell r="B241" t="str">
            <v>PIS A COMPENSAR - COMISSAO</v>
          </cell>
          <cell r="C241">
            <v>2846.9</v>
          </cell>
          <cell r="D241" t="str">
            <v>D</v>
          </cell>
          <cell r="E241">
            <v>2846.9</v>
          </cell>
        </row>
        <row r="242">
          <cell r="A242">
            <v>1884590006</v>
          </cell>
          <cell r="B242" t="str">
            <v>COFINS A COMPENSAR - COMISSA</v>
          </cell>
          <cell r="C242">
            <v>13139.53</v>
          </cell>
          <cell r="D242" t="str">
            <v>D</v>
          </cell>
          <cell r="E242">
            <v>13139.53</v>
          </cell>
        </row>
        <row r="243">
          <cell r="A243">
            <v>1884590007</v>
          </cell>
          <cell r="B243" t="str">
            <v>CSLL A COMPENSAR - COMISSAO</v>
          </cell>
          <cell r="C243">
            <v>4379.84</v>
          </cell>
          <cell r="D243" t="str">
            <v>D</v>
          </cell>
          <cell r="E243">
            <v>4379.84</v>
          </cell>
        </row>
        <row r="244">
          <cell r="A244">
            <v>1886500000</v>
          </cell>
          <cell r="B244" t="str">
            <v>PAGAMENTOS A RESSARCIR</v>
          </cell>
          <cell r="C244">
            <v>9359.68</v>
          </cell>
          <cell r="D244" t="str">
            <v>D</v>
          </cell>
          <cell r="E244">
            <v>9359.68</v>
          </cell>
        </row>
        <row r="245">
          <cell r="A245">
            <v>1886599000</v>
          </cell>
          <cell r="B245" t="str">
            <v>OUTROS PAGAMENTOS</v>
          </cell>
          <cell r="C245">
            <v>9359.68</v>
          </cell>
          <cell r="D245" t="str">
            <v>D</v>
          </cell>
          <cell r="E245">
            <v>9359.68</v>
          </cell>
        </row>
        <row r="246">
          <cell r="A246">
            <v>1886599002</v>
          </cell>
          <cell r="B246" t="str">
            <v>OUTROS PAGAMENTOS - DEPAD</v>
          </cell>
          <cell r="C246">
            <v>9007.7800000000007</v>
          </cell>
          <cell r="D246" t="str">
            <v>D</v>
          </cell>
          <cell r="E246">
            <v>9007.7800000000007</v>
          </cell>
        </row>
        <row r="247">
          <cell r="A247">
            <v>1886599006</v>
          </cell>
          <cell r="B247" t="str">
            <v>PAGAMENTO RESSARCIR - R H</v>
          </cell>
          <cell r="C247">
            <v>0</v>
          </cell>
          <cell r="E247">
            <v>0</v>
          </cell>
        </row>
        <row r="248">
          <cell r="A248">
            <v>1886599007</v>
          </cell>
          <cell r="B248" t="str">
            <v>PAGAMENTO A RESSARCIR  - NEW</v>
          </cell>
          <cell r="C248">
            <v>351.9</v>
          </cell>
          <cell r="D248" t="str">
            <v>D</v>
          </cell>
          <cell r="E248">
            <v>351.9</v>
          </cell>
        </row>
        <row r="249">
          <cell r="A249">
            <v>1888500000</v>
          </cell>
          <cell r="B249" t="str">
            <v>VALORES A RECEBER DE SOCIEDA</v>
          </cell>
          <cell r="C249">
            <v>5028987.5999999996</v>
          </cell>
          <cell r="D249" t="str">
            <v>D</v>
          </cell>
          <cell r="E249">
            <v>5028987.5999999996</v>
          </cell>
        </row>
        <row r="250">
          <cell r="A250">
            <v>1888500001</v>
          </cell>
          <cell r="B250" t="str">
            <v>VALORES A RECEBER LIGADAS- N</v>
          </cell>
          <cell r="C250">
            <v>5028987.5999999996</v>
          </cell>
          <cell r="D250" t="str">
            <v>D</v>
          </cell>
          <cell r="E250">
            <v>5028987.5999999996</v>
          </cell>
        </row>
        <row r="251">
          <cell r="A251">
            <v>1889200000</v>
          </cell>
          <cell r="B251" t="str">
            <v>DEVEDORES DIVERSOS - PAIS</v>
          </cell>
          <cell r="C251">
            <v>0</v>
          </cell>
          <cell r="E251">
            <v>0</v>
          </cell>
        </row>
        <row r="252">
          <cell r="A252">
            <v>1889200003</v>
          </cell>
          <cell r="B252" t="str">
            <v>DIVERSOS - CAMBIO</v>
          </cell>
          <cell r="C252">
            <v>0</v>
          </cell>
          <cell r="E252">
            <v>0</v>
          </cell>
        </row>
        <row r="253">
          <cell r="A253">
            <v>1890000000</v>
          </cell>
          <cell r="B253" t="str">
            <v>OUTROS CREDITOS EM LIQUIDACA</v>
          </cell>
          <cell r="C253">
            <v>1716199.08</v>
          </cell>
          <cell r="D253" t="str">
            <v>C</v>
          </cell>
          <cell r="E253">
            <v>-1716199.08</v>
          </cell>
        </row>
        <row r="254">
          <cell r="A254">
            <v>1899900000</v>
          </cell>
          <cell r="B254" t="str">
            <v>(PROVISAO P/OUTROS CREDITOS</v>
          </cell>
          <cell r="C254">
            <v>1716199.08</v>
          </cell>
          <cell r="D254" t="str">
            <v>C</v>
          </cell>
          <cell r="E254">
            <v>-1716199.08</v>
          </cell>
        </row>
        <row r="255">
          <cell r="A255">
            <v>1899910000</v>
          </cell>
          <cell r="B255" t="str">
            <v>(COM CARACTERISTICA CONCESSA</v>
          </cell>
          <cell r="C255">
            <v>1716199.08</v>
          </cell>
          <cell r="D255" t="str">
            <v>C</v>
          </cell>
          <cell r="E255">
            <v>-1716199.08</v>
          </cell>
        </row>
        <row r="256">
          <cell r="A256">
            <v>1899910001</v>
          </cell>
          <cell r="B256" t="str">
            <v>(OUTROS CREDITOS NIVEL AA)</v>
          </cell>
          <cell r="C256">
            <v>1716199.08</v>
          </cell>
          <cell r="D256" t="str">
            <v>C</v>
          </cell>
          <cell r="E256">
            <v>-1716199.08</v>
          </cell>
        </row>
        <row r="257">
          <cell r="A257">
            <v>1900000000</v>
          </cell>
          <cell r="B257" t="str">
            <v>OUTROS VALORES E BENS</v>
          </cell>
          <cell r="C257">
            <v>1638150.27</v>
          </cell>
          <cell r="D257" t="str">
            <v>D</v>
          </cell>
          <cell r="E257">
            <v>1638150.27</v>
          </cell>
        </row>
        <row r="258">
          <cell r="A258">
            <v>1980000000</v>
          </cell>
          <cell r="B258" t="str">
            <v>OUTROS VALORES E BENS</v>
          </cell>
          <cell r="C258">
            <v>54624.11</v>
          </cell>
          <cell r="D258" t="str">
            <v>D</v>
          </cell>
          <cell r="E258">
            <v>54624.11</v>
          </cell>
        </row>
        <row r="259">
          <cell r="A259">
            <v>1984000000</v>
          </cell>
          <cell r="B259" t="str">
            <v>MATERIAL EM ESTOQUE</v>
          </cell>
          <cell r="C259">
            <v>54624.11</v>
          </cell>
          <cell r="D259" t="str">
            <v>D</v>
          </cell>
          <cell r="E259">
            <v>54624.11</v>
          </cell>
        </row>
        <row r="260">
          <cell r="A260">
            <v>1984000001</v>
          </cell>
          <cell r="B260" t="str">
            <v>CONSUMO CORRENTE</v>
          </cell>
          <cell r="C260">
            <v>54624.11</v>
          </cell>
          <cell r="D260" t="str">
            <v>D</v>
          </cell>
          <cell r="E260">
            <v>54624.11</v>
          </cell>
        </row>
        <row r="261">
          <cell r="A261">
            <v>1990000000</v>
          </cell>
          <cell r="B261" t="str">
            <v>DESPESAS ANTECIPADAS</v>
          </cell>
          <cell r="C261">
            <v>1583526.16</v>
          </cell>
          <cell r="D261" t="str">
            <v>D</v>
          </cell>
          <cell r="E261">
            <v>1583526.16</v>
          </cell>
        </row>
        <row r="262">
          <cell r="A262">
            <v>1991000000</v>
          </cell>
          <cell r="B262" t="str">
            <v>DESPESAS ANTECIPADAS</v>
          </cell>
          <cell r="C262">
            <v>1583526.16</v>
          </cell>
          <cell r="D262" t="str">
            <v>D</v>
          </cell>
          <cell r="E262">
            <v>1583526.16</v>
          </cell>
        </row>
        <row r="263">
          <cell r="A263">
            <v>1991000001</v>
          </cell>
          <cell r="B263" t="str">
            <v>DESPESAS ANTECIPADAS</v>
          </cell>
          <cell r="C263">
            <v>1583526.16</v>
          </cell>
          <cell r="D263" t="str">
            <v>D</v>
          </cell>
          <cell r="E263">
            <v>1583526.16</v>
          </cell>
        </row>
        <row r="264">
          <cell r="A264">
            <v>2000000000</v>
          </cell>
          <cell r="B264" t="str">
            <v>PERMANENTE</v>
          </cell>
          <cell r="C264">
            <v>58745248.740000002</v>
          </cell>
          <cell r="D264" t="str">
            <v>D</v>
          </cell>
          <cell r="E264">
            <v>58745248.740000002</v>
          </cell>
        </row>
        <row r="265">
          <cell r="A265">
            <v>2100000000</v>
          </cell>
          <cell r="B265" t="str">
            <v>INVESTIMENTOS</v>
          </cell>
          <cell r="C265">
            <v>51147013.729999997</v>
          </cell>
          <cell r="D265" t="str">
            <v>D</v>
          </cell>
          <cell r="E265">
            <v>51147013.729999997</v>
          </cell>
        </row>
        <row r="266">
          <cell r="A266">
            <v>2110000000</v>
          </cell>
          <cell r="B266" t="str">
            <v>DEPENDENCIAS NO EXTERIOR</v>
          </cell>
          <cell r="C266">
            <v>51024285.719999999</v>
          </cell>
          <cell r="D266" t="str">
            <v>D</v>
          </cell>
          <cell r="E266">
            <v>51024285.719999999</v>
          </cell>
        </row>
        <row r="267">
          <cell r="A267">
            <v>2111000000</v>
          </cell>
          <cell r="B267" t="str">
            <v>DEPENDENCIA NO EXTERIOR</v>
          </cell>
          <cell r="C267">
            <v>51024285.719999999</v>
          </cell>
          <cell r="D267" t="str">
            <v>D</v>
          </cell>
          <cell r="E267">
            <v>51024285.719999999</v>
          </cell>
        </row>
        <row r="268">
          <cell r="A268">
            <v>2111000001</v>
          </cell>
          <cell r="B268" t="str">
            <v>DEPENDENCIA EXTERIOR -  AG C</v>
          </cell>
          <cell r="C268">
            <v>51024285.719999999</v>
          </cell>
          <cell r="D268" t="str">
            <v>D</v>
          </cell>
          <cell r="E268">
            <v>51024285.719999999</v>
          </cell>
        </row>
        <row r="269">
          <cell r="A269">
            <v>2140000000</v>
          </cell>
          <cell r="B269" t="str">
            <v>TITULOS PATRIMONIAIS</v>
          </cell>
          <cell r="C269">
            <v>25428.01</v>
          </cell>
          <cell r="D269" t="str">
            <v>D</v>
          </cell>
          <cell r="E269">
            <v>25428.01</v>
          </cell>
        </row>
        <row r="270">
          <cell r="A270">
            <v>2141000000</v>
          </cell>
          <cell r="B270" t="str">
            <v>TITULOS PATRIMONIAIS</v>
          </cell>
          <cell r="C270">
            <v>25428.01</v>
          </cell>
          <cell r="D270" t="str">
            <v>D</v>
          </cell>
          <cell r="E270">
            <v>25428.01</v>
          </cell>
        </row>
        <row r="271">
          <cell r="A271">
            <v>2141090000</v>
          </cell>
          <cell r="B271" t="str">
            <v>TITULOS PATRIMONIAIS - OUTRO</v>
          </cell>
          <cell r="C271">
            <v>25428.01</v>
          </cell>
          <cell r="D271" t="str">
            <v>D</v>
          </cell>
          <cell r="E271">
            <v>25428.01</v>
          </cell>
        </row>
        <row r="272">
          <cell r="A272">
            <v>2141090001</v>
          </cell>
          <cell r="B272" t="str">
            <v>TITULOS PATRIMONIAIS - OUTRO</v>
          </cell>
          <cell r="C272">
            <v>6028.55</v>
          </cell>
          <cell r="D272" t="str">
            <v>D</v>
          </cell>
          <cell r="E272">
            <v>6028.55</v>
          </cell>
        </row>
        <row r="273">
          <cell r="A273">
            <v>2141090002</v>
          </cell>
          <cell r="B273" t="str">
            <v>CORRECAO MONETARIA</v>
          </cell>
          <cell r="C273">
            <v>18303.39</v>
          </cell>
          <cell r="D273" t="str">
            <v>D</v>
          </cell>
          <cell r="E273">
            <v>18303.39</v>
          </cell>
        </row>
        <row r="274">
          <cell r="A274">
            <v>2141090003</v>
          </cell>
          <cell r="B274" t="str">
            <v>CORRECAO MONETARIA-IPC-LEI 8</v>
          </cell>
          <cell r="C274">
            <v>1096.07</v>
          </cell>
          <cell r="D274" t="str">
            <v>D</v>
          </cell>
          <cell r="E274">
            <v>1096.07</v>
          </cell>
        </row>
        <row r="275">
          <cell r="A275">
            <v>2190000000</v>
          </cell>
          <cell r="B275" t="str">
            <v>OUTROS INVESTIMENTOS</v>
          </cell>
          <cell r="C275">
            <v>97300</v>
          </cell>
          <cell r="D275" t="str">
            <v>D</v>
          </cell>
          <cell r="E275">
            <v>97300</v>
          </cell>
        </row>
        <row r="276">
          <cell r="A276">
            <v>2199000000</v>
          </cell>
          <cell r="B276" t="str">
            <v>OUTROS INVESTIMENTOS</v>
          </cell>
          <cell r="C276">
            <v>97300</v>
          </cell>
          <cell r="D276" t="str">
            <v>D</v>
          </cell>
          <cell r="E276">
            <v>97300</v>
          </cell>
        </row>
        <row r="277">
          <cell r="A277">
            <v>2199000004</v>
          </cell>
          <cell r="B277" t="str">
            <v>OBRAS DE ARTE</v>
          </cell>
          <cell r="C277">
            <v>97300</v>
          </cell>
          <cell r="D277" t="str">
            <v>D</v>
          </cell>
          <cell r="E277">
            <v>97300</v>
          </cell>
        </row>
        <row r="278">
          <cell r="A278">
            <v>2200000000</v>
          </cell>
          <cell r="B278" t="str">
            <v>IMOBILIZADO DE USO</v>
          </cell>
          <cell r="C278">
            <v>3273351.58</v>
          </cell>
          <cell r="D278" t="str">
            <v>D</v>
          </cell>
          <cell r="E278">
            <v>3273351.58</v>
          </cell>
        </row>
        <row r="279">
          <cell r="A279">
            <v>2250000000</v>
          </cell>
          <cell r="B279" t="str">
            <v>ATIVO IMOBILIZADO DE USO</v>
          </cell>
          <cell r="C279">
            <v>3273351.58</v>
          </cell>
          <cell r="D279" t="str">
            <v>D</v>
          </cell>
          <cell r="E279">
            <v>3273351.58</v>
          </cell>
        </row>
        <row r="280">
          <cell r="A280">
            <v>2253000000</v>
          </cell>
          <cell r="B280" t="str">
            <v>MÓVEIS E EQUIPAMENTOS</v>
          </cell>
          <cell r="C280">
            <v>9009337.9700000007</v>
          </cell>
          <cell r="D280" t="str">
            <v>D</v>
          </cell>
          <cell r="E280">
            <v>9009337.9700000007</v>
          </cell>
        </row>
        <row r="281">
          <cell r="A281">
            <v>2253010000</v>
          </cell>
          <cell r="B281" t="str">
            <v>MOVEIS</v>
          </cell>
          <cell r="C281">
            <v>1663322.41</v>
          </cell>
          <cell r="D281" t="str">
            <v>D</v>
          </cell>
          <cell r="E281">
            <v>1663322.41</v>
          </cell>
        </row>
        <row r="282">
          <cell r="A282">
            <v>2253010001</v>
          </cell>
          <cell r="B282" t="str">
            <v>MÓVEIS E EQUIPAMENTOS</v>
          </cell>
          <cell r="C282">
            <v>1663322.41</v>
          </cell>
          <cell r="D282" t="str">
            <v>D</v>
          </cell>
          <cell r="E282">
            <v>1663322.41</v>
          </cell>
        </row>
        <row r="283">
          <cell r="A283">
            <v>2253020000</v>
          </cell>
          <cell r="B283" t="str">
            <v>EQUIPAMENTOS PROCESSAMENTO D</v>
          </cell>
          <cell r="C283">
            <v>6747233.0899999999</v>
          </cell>
          <cell r="D283" t="str">
            <v>D</v>
          </cell>
          <cell r="E283">
            <v>6747233.0899999999</v>
          </cell>
        </row>
        <row r="284">
          <cell r="A284">
            <v>2253020001</v>
          </cell>
          <cell r="B284" t="str">
            <v>EQUIPAMENTOS - PROCESSAMENTO</v>
          </cell>
          <cell r="C284">
            <v>6747233.0899999999</v>
          </cell>
          <cell r="D284" t="str">
            <v>D</v>
          </cell>
          <cell r="E284">
            <v>6747233.0899999999</v>
          </cell>
        </row>
        <row r="285">
          <cell r="A285">
            <v>2253030000</v>
          </cell>
          <cell r="B285" t="str">
            <v>EQUIPAMENTOS DE COMUNICAÇÃO</v>
          </cell>
          <cell r="C285">
            <v>598782.47</v>
          </cell>
          <cell r="D285" t="str">
            <v>D</v>
          </cell>
          <cell r="E285">
            <v>598782.47</v>
          </cell>
        </row>
        <row r="286">
          <cell r="A286">
            <v>2253030001</v>
          </cell>
          <cell r="B286" t="str">
            <v>EQUIPAMENTOS - COMUNICACAO</v>
          </cell>
          <cell r="C286">
            <v>298584.14</v>
          </cell>
          <cell r="D286" t="str">
            <v>D</v>
          </cell>
          <cell r="E286">
            <v>298584.14</v>
          </cell>
        </row>
        <row r="287">
          <cell r="A287">
            <v>2253030002</v>
          </cell>
          <cell r="B287" t="str">
            <v>EQUIPAMENTOS - SEGURANCA</v>
          </cell>
          <cell r="C287">
            <v>300198.33</v>
          </cell>
          <cell r="D287" t="str">
            <v>D</v>
          </cell>
          <cell r="E287">
            <v>300198.33</v>
          </cell>
        </row>
        <row r="288">
          <cell r="A288">
            <v>2254000000</v>
          </cell>
          <cell r="B288" t="str">
            <v>VEICULOS</v>
          </cell>
          <cell r="C288">
            <v>1381695.5</v>
          </cell>
          <cell r="D288" t="str">
            <v>D</v>
          </cell>
          <cell r="E288">
            <v>1381695.5</v>
          </cell>
        </row>
        <row r="289">
          <cell r="A289">
            <v>2254000001</v>
          </cell>
          <cell r="B289" t="str">
            <v>VEICULOS</v>
          </cell>
          <cell r="C289">
            <v>1381695.5</v>
          </cell>
          <cell r="D289" t="str">
            <v>D</v>
          </cell>
          <cell r="E289">
            <v>1381695.5</v>
          </cell>
        </row>
        <row r="290">
          <cell r="A290">
            <v>2255000000</v>
          </cell>
          <cell r="B290" t="str">
            <v>BENFEITORIAS EM IMÓVEIS DE T</v>
          </cell>
          <cell r="C290">
            <v>4393933.17</v>
          </cell>
          <cell r="D290" t="str">
            <v>D</v>
          </cell>
          <cell r="E290">
            <v>4393933.17</v>
          </cell>
        </row>
        <row r="291">
          <cell r="A291">
            <v>2255000001</v>
          </cell>
          <cell r="B291" t="str">
            <v>BENFEITORIAS EM IMÓVEIS DE T</v>
          </cell>
          <cell r="C291">
            <v>4393933.17</v>
          </cell>
          <cell r="D291" t="str">
            <v>D</v>
          </cell>
          <cell r="E291">
            <v>4393933.17</v>
          </cell>
        </row>
        <row r="292">
          <cell r="A292">
            <v>2259900000</v>
          </cell>
          <cell r="B292" t="str">
            <v>(-) DEPRECIACAO ACUMULADA DE</v>
          </cell>
          <cell r="C292">
            <v>11511615.060000001</v>
          </cell>
          <cell r="D292" t="str">
            <v>C</v>
          </cell>
          <cell r="E292">
            <v>-11511615.060000001</v>
          </cell>
        </row>
        <row r="293">
          <cell r="A293">
            <v>2259930000</v>
          </cell>
          <cell r="B293" t="str">
            <v>(-) DEPRECIACAO ACUMULADA DE</v>
          </cell>
          <cell r="C293">
            <v>7002032.6600000001</v>
          </cell>
          <cell r="D293" t="str">
            <v>C</v>
          </cell>
          <cell r="E293">
            <v>-7002032.6600000001</v>
          </cell>
        </row>
        <row r="294">
          <cell r="A294">
            <v>2259930001</v>
          </cell>
          <cell r="B294" t="str">
            <v>(-)DEPR.ACUMULADA DE MOVEIS</v>
          </cell>
          <cell r="C294">
            <v>1175998.7</v>
          </cell>
          <cell r="D294" t="str">
            <v>C</v>
          </cell>
          <cell r="E294">
            <v>-1175998.7</v>
          </cell>
        </row>
        <row r="295">
          <cell r="A295">
            <v>2259930002</v>
          </cell>
          <cell r="B295" t="str">
            <v>(-)DEPR.ACUMULADA PROCESSAME</v>
          </cell>
          <cell r="C295">
            <v>5370710.6900000004</v>
          </cell>
          <cell r="D295" t="str">
            <v>C</v>
          </cell>
          <cell r="E295">
            <v>-5370710.6900000004</v>
          </cell>
        </row>
        <row r="296">
          <cell r="A296">
            <v>2259930003</v>
          </cell>
          <cell r="B296" t="str">
            <v>(-)DEPR.ACUMULADA COMUNICACA</v>
          </cell>
          <cell r="C296">
            <v>162284.76999999999</v>
          </cell>
          <cell r="D296" t="str">
            <v>C</v>
          </cell>
          <cell r="E296">
            <v>-162284.76999999999</v>
          </cell>
        </row>
        <row r="297">
          <cell r="A297">
            <v>2259930004</v>
          </cell>
          <cell r="B297" t="str">
            <v>(-)DEPR.ACUMULADA SEGURANCA</v>
          </cell>
          <cell r="C297">
            <v>293038.5</v>
          </cell>
          <cell r="D297" t="str">
            <v>C</v>
          </cell>
          <cell r="E297">
            <v>-293038.5</v>
          </cell>
        </row>
        <row r="298">
          <cell r="A298">
            <v>2259940000</v>
          </cell>
          <cell r="B298" t="str">
            <v>(-) DEPR. ACUMULADA VEICULOS</v>
          </cell>
          <cell r="C298">
            <v>1213408.17</v>
          </cell>
          <cell r="D298" t="str">
            <v>C</v>
          </cell>
          <cell r="E298">
            <v>-1213408.17</v>
          </cell>
        </row>
        <row r="299">
          <cell r="A299">
            <v>2259940001</v>
          </cell>
          <cell r="B299" t="str">
            <v>(-) DEPR. ACUMULADA VEICULOS</v>
          </cell>
          <cell r="C299">
            <v>1213408.17</v>
          </cell>
          <cell r="D299" t="str">
            <v>C</v>
          </cell>
          <cell r="E299">
            <v>-1213408.17</v>
          </cell>
        </row>
        <row r="300">
          <cell r="A300">
            <v>2259950000</v>
          </cell>
          <cell r="B300" t="str">
            <v>(-) BENFEITORIAS</v>
          </cell>
          <cell r="C300">
            <v>3296174.23</v>
          </cell>
          <cell r="D300" t="str">
            <v>C</v>
          </cell>
          <cell r="E300">
            <v>-3296174.23</v>
          </cell>
        </row>
        <row r="301">
          <cell r="A301">
            <v>2259950001</v>
          </cell>
          <cell r="B301" t="str">
            <v>(-) BENFEITORIAS</v>
          </cell>
          <cell r="C301">
            <v>3296174.23</v>
          </cell>
          <cell r="D301" t="str">
            <v>C</v>
          </cell>
          <cell r="E301">
            <v>-3296174.23</v>
          </cell>
        </row>
        <row r="302">
          <cell r="A302">
            <v>2500000000</v>
          </cell>
          <cell r="B302" t="str">
            <v>INTANGIVEL</v>
          </cell>
          <cell r="C302">
            <v>4324883.43</v>
          </cell>
          <cell r="D302" t="str">
            <v>D</v>
          </cell>
          <cell r="E302">
            <v>4324883.43</v>
          </cell>
        </row>
        <row r="303">
          <cell r="A303">
            <v>2510000000</v>
          </cell>
          <cell r="B303" t="str">
            <v>ATIVOS INTANGIVEIS</v>
          </cell>
          <cell r="C303">
            <v>4324883.43</v>
          </cell>
          <cell r="D303" t="str">
            <v>D</v>
          </cell>
          <cell r="E303">
            <v>4324883.43</v>
          </cell>
        </row>
        <row r="304">
          <cell r="A304">
            <v>2519000000</v>
          </cell>
          <cell r="B304" t="str">
            <v>OUTROS ATIVOS INTANGÍVEIS</v>
          </cell>
          <cell r="C304">
            <v>12980058.199999999</v>
          </cell>
          <cell r="D304" t="str">
            <v>D</v>
          </cell>
          <cell r="E304">
            <v>12980058.199999999</v>
          </cell>
        </row>
        <row r="305">
          <cell r="A305">
            <v>2519000001</v>
          </cell>
          <cell r="B305" t="str">
            <v>OUTROS ATIVOS INTANGÍVEIS</v>
          </cell>
          <cell r="C305">
            <v>12980058.199999999</v>
          </cell>
          <cell r="D305" t="str">
            <v>D</v>
          </cell>
          <cell r="E305">
            <v>12980058.199999999</v>
          </cell>
        </row>
        <row r="306">
          <cell r="A306">
            <v>2519900000</v>
          </cell>
          <cell r="B306" t="str">
            <v>( AMORTIZAÇÃO ACUMUL ATIVOS</v>
          </cell>
          <cell r="C306">
            <v>8655174.7699999996</v>
          </cell>
          <cell r="D306" t="str">
            <v>C</v>
          </cell>
          <cell r="E306">
            <v>-8655174.7699999996</v>
          </cell>
        </row>
        <row r="307">
          <cell r="A307">
            <v>2519990000</v>
          </cell>
          <cell r="B307" t="str">
            <v>(-) AMORTIZACAO ACUM DE ATIV</v>
          </cell>
          <cell r="C307">
            <v>8655174.7699999996</v>
          </cell>
          <cell r="D307" t="str">
            <v>C</v>
          </cell>
          <cell r="E307">
            <v>-8655174.7699999996</v>
          </cell>
        </row>
        <row r="308">
          <cell r="A308">
            <v>2519990001</v>
          </cell>
          <cell r="B308" t="str">
            <v>(-) AMORTIZACAO ACUM DE ATIV</v>
          </cell>
          <cell r="C308">
            <v>8655174.7699999996</v>
          </cell>
          <cell r="D308" t="str">
            <v>C</v>
          </cell>
          <cell r="E308">
            <v>-8655174.7699999996</v>
          </cell>
        </row>
        <row r="309">
          <cell r="A309">
            <v>3000000000</v>
          </cell>
          <cell r="B309" t="str">
            <v>COMPENSACAO</v>
          </cell>
          <cell r="C309">
            <v>41956145788</v>
          </cell>
          <cell r="D309" t="str">
            <v>D</v>
          </cell>
          <cell r="E309">
            <v>41956145788</v>
          </cell>
        </row>
        <row r="310">
          <cell r="A310">
            <v>3010000000</v>
          </cell>
          <cell r="B310" t="str">
            <v>COOBR RISCOS EM GARANT PREST</v>
          </cell>
          <cell r="C310">
            <v>1798608694.75</v>
          </cell>
          <cell r="D310" t="str">
            <v>D</v>
          </cell>
          <cell r="E310">
            <v>1798608694.75</v>
          </cell>
        </row>
        <row r="311">
          <cell r="A311">
            <v>3011000000</v>
          </cell>
          <cell r="B311" t="str">
            <v>CRED.ABERTOS P/IMPORTACAO</v>
          </cell>
          <cell r="C311">
            <v>3624982.11</v>
          </cell>
          <cell r="D311" t="str">
            <v>D</v>
          </cell>
          <cell r="E311">
            <v>3624982.11</v>
          </cell>
        </row>
        <row r="312">
          <cell r="A312">
            <v>3011020000</v>
          </cell>
          <cell r="B312" t="str">
            <v>CAMBIO A CONTRATAR</v>
          </cell>
          <cell r="C312">
            <v>3624982.11</v>
          </cell>
          <cell r="D312" t="str">
            <v>D</v>
          </cell>
          <cell r="E312">
            <v>3624982.11</v>
          </cell>
        </row>
        <row r="313">
          <cell r="A313">
            <v>3011020001</v>
          </cell>
          <cell r="B313" t="str">
            <v>CAMBIO A CONTRATAR</v>
          </cell>
          <cell r="C313">
            <v>3624982.11</v>
          </cell>
          <cell r="D313" t="str">
            <v>D</v>
          </cell>
          <cell r="E313">
            <v>3624982.11</v>
          </cell>
        </row>
        <row r="314">
          <cell r="A314">
            <v>3013000000</v>
          </cell>
          <cell r="B314" t="str">
            <v>GARANTIAS FINANCEIRAS PRESTA</v>
          </cell>
          <cell r="C314">
            <v>1794983712.6400001</v>
          </cell>
          <cell r="D314" t="str">
            <v>D</v>
          </cell>
          <cell r="E314">
            <v>1794983712.6400001</v>
          </cell>
        </row>
        <row r="315">
          <cell r="A315">
            <v>3013005000</v>
          </cell>
          <cell r="B315" t="str">
            <v>VINCULADOS COMERCIO INTERNAC</v>
          </cell>
          <cell r="C315">
            <v>5270050.05</v>
          </cell>
          <cell r="D315" t="str">
            <v>D</v>
          </cell>
          <cell r="E315">
            <v>5270050.05</v>
          </cell>
        </row>
        <row r="316">
          <cell r="A316">
            <v>3013005002</v>
          </cell>
          <cell r="B316" t="str">
            <v>VINCULADAS COM INTL MERCADOR</v>
          </cell>
          <cell r="C316">
            <v>5270050.05</v>
          </cell>
          <cell r="D316" t="str">
            <v>D</v>
          </cell>
          <cell r="E316">
            <v>5270050.05</v>
          </cell>
        </row>
        <row r="317">
          <cell r="A317">
            <v>3013015000</v>
          </cell>
          <cell r="B317" t="str">
            <v>VINCULADOS LICITAÇÕES, LEILÕ</v>
          </cell>
          <cell r="C317">
            <v>13429821.65</v>
          </cell>
          <cell r="D317" t="str">
            <v>D</v>
          </cell>
          <cell r="E317">
            <v>13429821.65</v>
          </cell>
        </row>
        <row r="318">
          <cell r="A318">
            <v>3013015001</v>
          </cell>
          <cell r="B318" t="str">
            <v>VINC. LICITAÇÕES, LEILÕES, P</v>
          </cell>
          <cell r="C318">
            <v>13429821.65</v>
          </cell>
          <cell r="D318" t="str">
            <v>D</v>
          </cell>
          <cell r="E318">
            <v>13429821.65</v>
          </cell>
        </row>
        <row r="319">
          <cell r="A319">
            <v>3013025000</v>
          </cell>
          <cell r="B319" t="str">
            <v>VINCULADAS AO FORNECIMENTO M</v>
          </cell>
          <cell r="C319">
            <v>102059766.34</v>
          </cell>
          <cell r="D319" t="str">
            <v>D</v>
          </cell>
          <cell r="E319">
            <v>102059766.34</v>
          </cell>
        </row>
        <row r="320">
          <cell r="A320">
            <v>3013025001</v>
          </cell>
          <cell r="B320" t="str">
            <v>VINCULADAS AO FONECEIMENTO M</v>
          </cell>
          <cell r="C320">
            <v>102059766.34</v>
          </cell>
          <cell r="D320" t="str">
            <v>D</v>
          </cell>
          <cell r="E320">
            <v>102059766.34</v>
          </cell>
        </row>
        <row r="321">
          <cell r="A321">
            <v>3013040000</v>
          </cell>
          <cell r="B321" t="str">
            <v>AVAL OU FIANÇA PROCESSOS JUD</v>
          </cell>
          <cell r="C321">
            <v>578344327.89999998</v>
          </cell>
          <cell r="D321" t="str">
            <v>D</v>
          </cell>
          <cell r="E321">
            <v>578344327.89999998</v>
          </cell>
        </row>
        <row r="322">
          <cell r="A322">
            <v>3013040001</v>
          </cell>
          <cell r="B322" t="str">
            <v>AVAL FIANÇA PROCESSOS JUDICI</v>
          </cell>
          <cell r="C322">
            <v>578344327.89999998</v>
          </cell>
          <cell r="D322" t="str">
            <v>D</v>
          </cell>
          <cell r="E322">
            <v>578344327.89999998</v>
          </cell>
        </row>
        <row r="323">
          <cell r="A323">
            <v>3013085000</v>
          </cell>
          <cell r="B323" t="str">
            <v>OUTRAS FIANÇAS BANCARIAS</v>
          </cell>
          <cell r="C323">
            <v>253038114.99000001</v>
          </cell>
          <cell r="D323" t="str">
            <v>D</v>
          </cell>
          <cell r="E323">
            <v>253038114.99000001</v>
          </cell>
        </row>
        <row r="324">
          <cell r="A324">
            <v>3013085001</v>
          </cell>
          <cell r="B324" t="str">
            <v>OUTRAS FIANÇAS BANCARIAS</v>
          </cell>
          <cell r="C324">
            <v>253038114.99000001</v>
          </cell>
          <cell r="D324" t="str">
            <v>D</v>
          </cell>
          <cell r="E324">
            <v>253038114.99000001</v>
          </cell>
        </row>
        <row r="325">
          <cell r="A325">
            <v>3013090000</v>
          </cell>
          <cell r="B325" t="str">
            <v>BENEFICIARIOS DE GARANTIAS P</v>
          </cell>
          <cell r="C325">
            <v>842841631.71000004</v>
          </cell>
          <cell r="D325" t="str">
            <v>D</v>
          </cell>
          <cell r="E325">
            <v>842841631.71000004</v>
          </cell>
        </row>
        <row r="326">
          <cell r="A326">
            <v>3013090001</v>
          </cell>
          <cell r="B326" t="str">
            <v>BENEFICIARIOS DE GARANTIAS P</v>
          </cell>
          <cell r="C326">
            <v>842841631.71000004</v>
          </cell>
          <cell r="D326" t="str">
            <v>D</v>
          </cell>
          <cell r="E326">
            <v>842841631.71000004</v>
          </cell>
        </row>
        <row r="327">
          <cell r="A327">
            <v>3030000000</v>
          </cell>
          <cell r="B327" t="str">
            <v>TITULOS E VALORES MOBILIARIO</v>
          </cell>
          <cell r="C327">
            <v>1538120729.53</v>
          </cell>
          <cell r="D327" t="str">
            <v>D</v>
          </cell>
          <cell r="E327">
            <v>1538120729.53</v>
          </cell>
        </row>
        <row r="328">
          <cell r="A328">
            <v>3034000000</v>
          </cell>
          <cell r="B328" t="str">
            <v>TITULOS DISPONIVEIS PARA VEN</v>
          </cell>
          <cell r="C328">
            <v>1538120729.53</v>
          </cell>
          <cell r="D328" t="str">
            <v>D</v>
          </cell>
          <cell r="E328">
            <v>1538120729.53</v>
          </cell>
        </row>
        <row r="329">
          <cell r="A329">
            <v>3034002000</v>
          </cell>
          <cell r="B329" t="str">
            <v>TIT.PUB.FED. - NEGOCIAVEIS C</v>
          </cell>
          <cell r="C329">
            <v>1451633011.45</v>
          </cell>
          <cell r="D329" t="str">
            <v>D</v>
          </cell>
          <cell r="E329">
            <v>1451633011.45</v>
          </cell>
        </row>
        <row r="330">
          <cell r="A330">
            <v>3034002001</v>
          </cell>
          <cell r="B330" t="str">
            <v>NTN</v>
          </cell>
          <cell r="C330">
            <v>54174.78</v>
          </cell>
          <cell r="D330" t="str">
            <v>D</v>
          </cell>
          <cell r="E330">
            <v>54174.78</v>
          </cell>
        </row>
        <row r="331">
          <cell r="A331">
            <v>3034002003</v>
          </cell>
          <cell r="B331" t="str">
            <v>LFT</v>
          </cell>
          <cell r="C331">
            <v>1451578836.6700001</v>
          </cell>
          <cell r="D331" t="str">
            <v>D</v>
          </cell>
          <cell r="E331">
            <v>1451578836.6700001</v>
          </cell>
        </row>
        <row r="332">
          <cell r="A332">
            <v>3034070000</v>
          </cell>
          <cell r="B332" t="str">
            <v>OUTROS TITULOS PRIVADOS - RE</v>
          </cell>
          <cell r="C332">
            <v>85854532.170000002</v>
          </cell>
          <cell r="D332" t="str">
            <v>D</v>
          </cell>
          <cell r="E332">
            <v>85854532.170000002</v>
          </cell>
        </row>
        <row r="333">
          <cell r="A333">
            <v>3034070002</v>
          </cell>
          <cell r="B333" t="str">
            <v>DEBENTURES - DISPONIVEL PARA</v>
          </cell>
          <cell r="C333">
            <v>85854532.170000002</v>
          </cell>
          <cell r="D333" t="str">
            <v>D</v>
          </cell>
          <cell r="E333">
            <v>85854532.170000002</v>
          </cell>
        </row>
        <row r="334">
          <cell r="A334">
            <v>3034077000</v>
          </cell>
          <cell r="B334" t="str">
            <v>COTAS DE FUNDOS DE INVESTIME</v>
          </cell>
          <cell r="C334">
            <v>633185.91</v>
          </cell>
          <cell r="D334" t="str">
            <v>D</v>
          </cell>
          <cell r="E334">
            <v>633185.91</v>
          </cell>
        </row>
        <row r="335">
          <cell r="A335">
            <v>3034077003</v>
          </cell>
          <cell r="B335" t="str">
            <v>FIPE - BNDES</v>
          </cell>
          <cell r="C335">
            <v>633185.91</v>
          </cell>
          <cell r="D335" t="str">
            <v>D</v>
          </cell>
          <cell r="E335">
            <v>633185.91</v>
          </cell>
        </row>
        <row r="336">
          <cell r="A336">
            <v>3040000000</v>
          </cell>
          <cell r="B336" t="str">
            <v>CUSTODIA DE VALORES</v>
          </cell>
          <cell r="C336">
            <v>3363507607.0799999</v>
          </cell>
          <cell r="D336" t="str">
            <v>D</v>
          </cell>
          <cell r="E336">
            <v>3363507607.0799999</v>
          </cell>
        </row>
        <row r="337">
          <cell r="A337">
            <v>3043000000</v>
          </cell>
          <cell r="B337" t="str">
            <v>DEPOSITANTES DE VALORES EM C</v>
          </cell>
          <cell r="C337">
            <v>1793064949.3</v>
          </cell>
          <cell r="D337" t="str">
            <v>D</v>
          </cell>
          <cell r="E337">
            <v>1793064949.3</v>
          </cell>
        </row>
        <row r="338">
          <cell r="A338">
            <v>3043010000</v>
          </cell>
          <cell r="B338" t="str">
            <v>PROPRIOS</v>
          </cell>
          <cell r="C338">
            <v>1102280949.3</v>
          </cell>
          <cell r="D338" t="str">
            <v>D</v>
          </cell>
          <cell r="E338">
            <v>1102280949.3</v>
          </cell>
        </row>
        <row r="339">
          <cell r="A339">
            <v>3043010003</v>
          </cell>
          <cell r="B339" t="str">
            <v>LFT - BACEN</v>
          </cell>
          <cell r="C339">
            <v>136655138</v>
          </cell>
          <cell r="D339" t="str">
            <v>D</v>
          </cell>
          <cell r="E339">
            <v>136655138</v>
          </cell>
        </row>
        <row r="340">
          <cell r="A340">
            <v>3043010005</v>
          </cell>
          <cell r="B340" t="str">
            <v>LTN - BACEN</v>
          </cell>
          <cell r="C340">
            <v>505617</v>
          </cell>
          <cell r="D340" t="str">
            <v>D</v>
          </cell>
          <cell r="E340">
            <v>505617</v>
          </cell>
        </row>
        <row r="341">
          <cell r="A341">
            <v>3043010011</v>
          </cell>
          <cell r="B341" t="str">
            <v>GARANTIA JUIZO-PBM-NBC-E</v>
          </cell>
          <cell r="C341">
            <v>48409</v>
          </cell>
          <cell r="D341" t="str">
            <v>D</v>
          </cell>
          <cell r="E341">
            <v>48409</v>
          </cell>
        </row>
        <row r="342">
          <cell r="A342">
            <v>3043010014</v>
          </cell>
          <cell r="B342" t="str">
            <v>CDI</v>
          </cell>
          <cell r="C342">
            <v>876667051.82000005</v>
          </cell>
          <cell r="D342" t="str">
            <v>D</v>
          </cell>
          <cell r="E342">
            <v>876667051.82000005</v>
          </cell>
        </row>
        <row r="343">
          <cell r="A343">
            <v>3043010016</v>
          </cell>
          <cell r="B343" t="str">
            <v>NTN - B</v>
          </cell>
          <cell r="C343">
            <v>133002</v>
          </cell>
          <cell r="D343" t="str">
            <v>C</v>
          </cell>
          <cell r="E343">
            <v>-133002</v>
          </cell>
        </row>
        <row r="344">
          <cell r="A344">
            <v>3043010018</v>
          </cell>
          <cell r="B344" t="str">
            <v>NTN - F</v>
          </cell>
          <cell r="C344">
            <v>374568</v>
          </cell>
          <cell r="D344" t="str">
            <v>C</v>
          </cell>
          <cell r="E344">
            <v>-374568</v>
          </cell>
        </row>
        <row r="345">
          <cell r="A345">
            <v>3043010019</v>
          </cell>
          <cell r="B345" t="str">
            <v>FDS</v>
          </cell>
          <cell r="C345">
            <v>5578969.4800000004</v>
          </cell>
          <cell r="D345" t="str">
            <v>D</v>
          </cell>
          <cell r="E345">
            <v>5578969.4800000004</v>
          </cell>
        </row>
        <row r="346">
          <cell r="A346">
            <v>3043010025</v>
          </cell>
          <cell r="B346" t="str">
            <v>DEBENTURES - CARTEIRA PROPRI</v>
          </cell>
          <cell r="C346">
            <v>83333334</v>
          </cell>
          <cell r="D346" t="str">
            <v>D</v>
          </cell>
          <cell r="E346">
            <v>83333334</v>
          </cell>
        </row>
        <row r="347">
          <cell r="A347">
            <v>3043020000</v>
          </cell>
          <cell r="B347" t="str">
            <v>DE TERCEIROS</v>
          </cell>
          <cell r="C347">
            <v>690784000</v>
          </cell>
          <cell r="D347" t="str">
            <v>D</v>
          </cell>
          <cell r="E347">
            <v>690784000</v>
          </cell>
        </row>
        <row r="348">
          <cell r="A348">
            <v>3043020010</v>
          </cell>
          <cell r="B348" t="str">
            <v>NTN - B</v>
          </cell>
          <cell r="C348">
            <v>266216000</v>
          </cell>
          <cell r="D348" t="str">
            <v>D</v>
          </cell>
          <cell r="E348">
            <v>266216000</v>
          </cell>
        </row>
        <row r="349">
          <cell r="A349">
            <v>3043020012</v>
          </cell>
          <cell r="B349" t="str">
            <v>NTN - F</v>
          </cell>
          <cell r="C349">
            <v>424568000</v>
          </cell>
          <cell r="D349" t="str">
            <v>D</v>
          </cell>
          <cell r="E349">
            <v>424568000</v>
          </cell>
        </row>
        <row r="350">
          <cell r="A350">
            <v>3049000000</v>
          </cell>
          <cell r="B350" t="str">
            <v>VALORES EM GARANTIA</v>
          </cell>
          <cell r="C350">
            <v>1570442657.78</v>
          </cell>
          <cell r="D350" t="str">
            <v>D</v>
          </cell>
          <cell r="E350">
            <v>1570442657.78</v>
          </cell>
        </row>
        <row r="351">
          <cell r="A351">
            <v>3049000001</v>
          </cell>
          <cell r="B351" t="str">
            <v>NP EM MN S/AVAL DE TERCEIROS</v>
          </cell>
          <cell r="C351">
            <v>811080549.45000005</v>
          </cell>
          <cell r="D351" t="str">
            <v>D</v>
          </cell>
          <cell r="E351">
            <v>811080549.45000005</v>
          </cell>
        </row>
        <row r="352">
          <cell r="A352">
            <v>3049000002</v>
          </cell>
          <cell r="B352" t="str">
            <v>CAMBIO</v>
          </cell>
          <cell r="C352">
            <v>140272649.13999999</v>
          </cell>
          <cell r="D352" t="str">
            <v>D</v>
          </cell>
          <cell r="E352">
            <v>140272649.13999999</v>
          </cell>
        </row>
        <row r="353">
          <cell r="A353">
            <v>3049000003</v>
          </cell>
          <cell r="B353" t="str">
            <v>NP CONTRAGARANTIAS S/AVAL TE</v>
          </cell>
          <cell r="C353">
            <v>619089459.19000006</v>
          </cell>
          <cell r="D353" t="str">
            <v>D</v>
          </cell>
          <cell r="E353">
            <v>619089459.19000006</v>
          </cell>
        </row>
        <row r="354">
          <cell r="A354">
            <v>3050000000</v>
          </cell>
          <cell r="B354" t="str">
            <v>COBRANCA</v>
          </cell>
          <cell r="C354">
            <v>59428082.710000001</v>
          </cell>
          <cell r="D354" t="str">
            <v>D</v>
          </cell>
          <cell r="E354">
            <v>59428082.710000001</v>
          </cell>
        </row>
        <row r="355">
          <cell r="A355">
            <v>3051000000</v>
          </cell>
          <cell r="B355" t="str">
            <v>MANDATARIOS POR COBRANCA</v>
          </cell>
          <cell r="C355">
            <v>28698314.719999999</v>
          </cell>
          <cell r="D355" t="str">
            <v>D</v>
          </cell>
          <cell r="E355">
            <v>28698314.719999999</v>
          </cell>
        </row>
        <row r="356">
          <cell r="A356">
            <v>3051000007</v>
          </cell>
          <cell r="B356" t="str">
            <v>ITAU / ABN AMRO BANK</v>
          </cell>
          <cell r="C356">
            <v>28698314.719999999</v>
          </cell>
          <cell r="D356" t="str">
            <v>D</v>
          </cell>
          <cell r="E356">
            <v>28698314.719999999</v>
          </cell>
        </row>
        <row r="357">
          <cell r="A357">
            <v>3053000000</v>
          </cell>
          <cell r="B357" t="str">
            <v>TITULOS EM COBRANCA DIRETA</v>
          </cell>
          <cell r="C357">
            <v>28698314.719999999</v>
          </cell>
          <cell r="D357" t="str">
            <v>D</v>
          </cell>
          <cell r="E357">
            <v>28698314.719999999</v>
          </cell>
        </row>
        <row r="358">
          <cell r="A358">
            <v>3053010000</v>
          </cell>
          <cell r="B358" t="str">
            <v>DE TERCEIROS</v>
          </cell>
          <cell r="C358">
            <v>28698314.719999999</v>
          </cell>
          <cell r="D358" t="str">
            <v>D</v>
          </cell>
          <cell r="E358">
            <v>28698314.719999999</v>
          </cell>
        </row>
        <row r="359">
          <cell r="A359">
            <v>3053010001</v>
          </cell>
          <cell r="B359" t="str">
            <v>DE TERCEIROS</v>
          </cell>
          <cell r="C359">
            <v>28698314.719999999</v>
          </cell>
          <cell r="D359" t="str">
            <v>D</v>
          </cell>
          <cell r="E359">
            <v>28698314.719999999</v>
          </cell>
        </row>
        <row r="360">
          <cell r="A360">
            <v>3055000000</v>
          </cell>
          <cell r="B360" t="str">
            <v>TITULOS EM COBRANCA NO EXTER</v>
          </cell>
          <cell r="C360">
            <v>2031453.27</v>
          </cell>
          <cell r="D360" t="str">
            <v>D</v>
          </cell>
          <cell r="E360">
            <v>2031453.27</v>
          </cell>
        </row>
        <row r="361">
          <cell r="A361">
            <v>3055010000</v>
          </cell>
          <cell r="B361" t="str">
            <v>CAMBIO CONTRATADO</v>
          </cell>
          <cell r="C361">
            <v>0</v>
          </cell>
          <cell r="E361">
            <v>0</v>
          </cell>
        </row>
        <row r="362">
          <cell r="A362">
            <v>3055010001</v>
          </cell>
          <cell r="B362" t="str">
            <v>CAMBIO CONTRATADO</v>
          </cell>
          <cell r="C362">
            <v>0</v>
          </cell>
          <cell r="E362">
            <v>0</v>
          </cell>
        </row>
        <row r="363">
          <cell r="A363">
            <v>3055020000</v>
          </cell>
          <cell r="B363" t="str">
            <v>CAMBIO A CONTRATAR</v>
          </cell>
          <cell r="C363">
            <v>2031453.27</v>
          </cell>
          <cell r="D363" t="str">
            <v>D</v>
          </cell>
          <cell r="E363">
            <v>2031453.27</v>
          </cell>
        </row>
        <row r="364">
          <cell r="A364">
            <v>3055020001</v>
          </cell>
          <cell r="B364" t="str">
            <v>CAMBIO A CONTRATAR</v>
          </cell>
          <cell r="C364">
            <v>2031453.27</v>
          </cell>
          <cell r="D364" t="str">
            <v>D</v>
          </cell>
          <cell r="E364">
            <v>2031453.27</v>
          </cell>
        </row>
        <row r="365">
          <cell r="A365">
            <v>3060000000</v>
          </cell>
          <cell r="B365" t="str">
            <v>NEGOC E INTERMED DE VALORES</v>
          </cell>
          <cell r="C365">
            <v>30780140468.189999</v>
          </cell>
          <cell r="D365" t="str">
            <v>D</v>
          </cell>
          <cell r="E365">
            <v>30780140468.189999</v>
          </cell>
        </row>
        <row r="366">
          <cell r="A366">
            <v>3061000000</v>
          </cell>
          <cell r="B366" t="str">
            <v>CONTRATOS DE ACOES,ATIVOS FI</v>
          </cell>
          <cell r="C366">
            <v>29404322386.189999</v>
          </cell>
          <cell r="D366" t="str">
            <v>D</v>
          </cell>
          <cell r="E366">
            <v>29404322386.189999</v>
          </cell>
        </row>
        <row r="367">
          <cell r="A367">
            <v>3061040000</v>
          </cell>
          <cell r="B367" t="str">
            <v>PROPRIOS</v>
          </cell>
          <cell r="C367">
            <v>21076658801.869999</v>
          </cell>
          <cell r="D367" t="str">
            <v>D</v>
          </cell>
          <cell r="E367">
            <v>21076658801.869999</v>
          </cell>
        </row>
        <row r="368">
          <cell r="A368">
            <v>3061040002</v>
          </cell>
          <cell r="B368" t="str">
            <v>PROPRIOS - FUTURO DOLAR</v>
          </cell>
          <cell r="C368">
            <v>1576690830.75</v>
          </cell>
          <cell r="D368" t="str">
            <v>D</v>
          </cell>
          <cell r="E368">
            <v>1576690830.75</v>
          </cell>
        </row>
        <row r="369">
          <cell r="A369">
            <v>3061040003</v>
          </cell>
          <cell r="B369" t="str">
            <v>FUTURO - DDI CUPOM CAMBIAL</v>
          </cell>
          <cell r="C369">
            <v>8942073949.3199997</v>
          </cell>
          <cell r="D369" t="str">
            <v>D</v>
          </cell>
          <cell r="E369">
            <v>8942073949.3199997</v>
          </cell>
        </row>
        <row r="370">
          <cell r="A370">
            <v>3061040004</v>
          </cell>
          <cell r="B370" t="str">
            <v>FUTURO - DI 1</v>
          </cell>
          <cell r="C370">
            <v>8896697708.7999992</v>
          </cell>
          <cell r="D370" t="str">
            <v>D</v>
          </cell>
          <cell r="E370">
            <v>8896697708.7999992</v>
          </cell>
        </row>
        <row r="371">
          <cell r="A371">
            <v>3061040006</v>
          </cell>
          <cell r="B371" t="str">
            <v>FUT DDI - CART. HEDGE</v>
          </cell>
          <cell r="C371">
            <v>1529047751</v>
          </cell>
          <cell r="D371" t="str">
            <v>D</v>
          </cell>
          <cell r="E371">
            <v>1529047751</v>
          </cell>
        </row>
        <row r="372">
          <cell r="A372">
            <v>3061040007</v>
          </cell>
          <cell r="B372" t="str">
            <v>FUT DI1 - CART. HEDGE</v>
          </cell>
          <cell r="C372">
            <v>132148562</v>
          </cell>
          <cell r="D372" t="str">
            <v>D</v>
          </cell>
          <cell r="E372">
            <v>132148562</v>
          </cell>
        </row>
        <row r="373">
          <cell r="A373">
            <v>3061060000</v>
          </cell>
          <cell r="B373" t="str">
            <v>SWAP</v>
          </cell>
          <cell r="C373">
            <v>8141269684.7600002</v>
          </cell>
          <cell r="D373" t="str">
            <v>D</v>
          </cell>
          <cell r="E373">
            <v>8141269684.7600002</v>
          </cell>
        </row>
        <row r="374">
          <cell r="A374">
            <v>3061060001</v>
          </cell>
          <cell r="B374" t="str">
            <v>SWAP</v>
          </cell>
          <cell r="C374">
            <v>1325886500</v>
          </cell>
          <cell r="D374" t="str">
            <v>D</v>
          </cell>
          <cell r="E374">
            <v>1325886500</v>
          </cell>
        </row>
        <row r="375">
          <cell r="A375">
            <v>3061060003</v>
          </cell>
          <cell r="B375" t="str">
            <v>NDF</v>
          </cell>
          <cell r="C375">
            <v>6815383184.7600002</v>
          </cell>
          <cell r="D375" t="str">
            <v>D</v>
          </cell>
          <cell r="E375">
            <v>6815383184.7600002</v>
          </cell>
        </row>
        <row r="376">
          <cell r="A376">
            <v>3061070000</v>
          </cell>
          <cell r="B376" t="str">
            <v>SWAP COM GARANTIA</v>
          </cell>
          <cell r="C376">
            <v>186393899.56</v>
          </cell>
          <cell r="D376" t="str">
            <v>D</v>
          </cell>
          <cell r="E376">
            <v>186393899.56</v>
          </cell>
        </row>
        <row r="377">
          <cell r="A377">
            <v>3061070001</v>
          </cell>
          <cell r="B377" t="str">
            <v>SWAP COM GARANTIA</v>
          </cell>
          <cell r="C377">
            <v>186393899.56</v>
          </cell>
          <cell r="D377" t="str">
            <v>D</v>
          </cell>
          <cell r="E377">
            <v>186393899.56</v>
          </cell>
        </row>
        <row r="378">
          <cell r="A378">
            <v>3065000000</v>
          </cell>
          <cell r="B378" t="str">
            <v>VALORES EM RISCO DE OPERACOE</v>
          </cell>
          <cell r="C378">
            <v>352896070.94</v>
          </cell>
          <cell r="D378" t="str">
            <v>D</v>
          </cell>
          <cell r="E378">
            <v>352896070.94</v>
          </cell>
        </row>
        <row r="379">
          <cell r="A379">
            <v>3065010000</v>
          </cell>
          <cell r="B379" t="str">
            <v>RISCO DE CREDITO DE SWAP</v>
          </cell>
          <cell r="C379">
            <v>78330010.780000001</v>
          </cell>
          <cell r="D379" t="str">
            <v>D</v>
          </cell>
          <cell r="E379">
            <v>78330010.780000001</v>
          </cell>
        </row>
        <row r="380">
          <cell r="A380">
            <v>3065010001</v>
          </cell>
          <cell r="B380" t="str">
            <v>RISCO DE CREDITO DE SWAP</v>
          </cell>
          <cell r="C380">
            <v>78330010.780000001</v>
          </cell>
          <cell r="D380" t="str">
            <v>D</v>
          </cell>
          <cell r="E380">
            <v>78330010.780000001</v>
          </cell>
        </row>
        <row r="381">
          <cell r="A381">
            <v>3065020000</v>
          </cell>
          <cell r="B381" t="str">
            <v>VALOR DE MERCADO POSITIVO DE</v>
          </cell>
          <cell r="C381">
            <v>21514365.23</v>
          </cell>
          <cell r="D381" t="str">
            <v>D</v>
          </cell>
          <cell r="E381">
            <v>21514365.23</v>
          </cell>
        </row>
        <row r="382">
          <cell r="A382">
            <v>3065020001</v>
          </cell>
          <cell r="B382" t="str">
            <v>VALOR DE MERCADO POSITIVO DE</v>
          </cell>
          <cell r="C382">
            <v>21514365.23</v>
          </cell>
          <cell r="D382" t="str">
            <v>D</v>
          </cell>
          <cell r="E382">
            <v>21514365.23</v>
          </cell>
        </row>
        <row r="383">
          <cell r="A383">
            <v>3065030000</v>
          </cell>
          <cell r="B383" t="str">
            <v>VALOR DE MERCADO NEGATIVO DE</v>
          </cell>
          <cell r="C383">
            <v>253051694.93000001</v>
          </cell>
          <cell r="D383" t="str">
            <v>D</v>
          </cell>
          <cell r="E383">
            <v>253051694.93000001</v>
          </cell>
        </row>
        <row r="384">
          <cell r="A384">
            <v>3065030001</v>
          </cell>
          <cell r="B384" t="str">
            <v>VALOR DE MERCADO NEGATIVO DE</v>
          </cell>
          <cell r="C384">
            <v>253051694.93000001</v>
          </cell>
          <cell r="D384" t="str">
            <v>D</v>
          </cell>
          <cell r="E384">
            <v>253051694.93000001</v>
          </cell>
        </row>
        <row r="385">
          <cell r="A385">
            <v>3069000000</v>
          </cell>
          <cell r="B385" t="str">
            <v>ITENS OBJETO DE HEGDE - ATIV</v>
          </cell>
          <cell r="C385">
            <v>555911.51</v>
          </cell>
          <cell r="D385" t="str">
            <v>D</v>
          </cell>
          <cell r="E385">
            <v>555911.51</v>
          </cell>
        </row>
        <row r="386">
          <cell r="A386">
            <v>3069060000</v>
          </cell>
          <cell r="B386" t="str">
            <v>OPERACOES DE CREDITO</v>
          </cell>
          <cell r="C386">
            <v>555911.51</v>
          </cell>
          <cell r="D386" t="str">
            <v>D</v>
          </cell>
          <cell r="E386">
            <v>555911.51</v>
          </cell>
        </row>
        <row r="387">
          <cell r="A387">
            <v>3069060001</v>
          </cell>
          <cell r="B387" t="str">
            <v>OPERACOES DE CREDITO</v>
          </cell>
          <cell r="C387">
            <v>555911.51</v>
          </cell>
          <cell r="D387" t="str">
            <v>D</v>
          </cell>
          <cell r="E387">
            <v>555911.51</v>
          </cell>
        </row>
        <row r="388">
          <cell r="A388">
            <v>3069500000</v>
          </cell>
          <cell r="B388" t="str">
            <v>PASSIVOS OBJETO DE HEDGE</v>
          </cell>
          <cell r="C388">
            <v>1022366099.55</v>
          </cell>
          <cell r="D388" t="str">
            <v>D</v>
          </cell>
          <cell r="E388">
            <v>1022366099.55</v>
          </cell>
        </row>
        <row r="389">
          <cell r="A389">
            <v>3069500001</v>
          </cell>
          <cell r="B389" t="str">
            <v>PASSIVOS OBJETO DE HEDGE</v>
          </cell>
          <cell r="C389">
            <v>1022366099.55</v>
          </cell>
          <cell r="D389" t="str">
            <v>D</v>
          </cell>
          <cell r="E389">
            <v>1022366099.55</v>
          </cell>
        </row>
        <row r="390">
          <cell r="A390">
            <v>3090000000</v>
          </cell>
          <cell r="B390" t="str">
            <v>CONTROLE</v>
          </cell>
          <cell r="C390">
            <v>2463411449.29</v>
          </cell>
          <cell r="D390" t="str">
            <v>D</v>
          </cell>
          <cell r="E390">
            <v>2463411449.29</v>
          </cell>
        </row>
        <row r="391">
          <cell r="A391">
            <v>3091000000</v>
          </cell>
          <cell r="B391" t="str">
            <v>AVAIS, FIANCAS E OUTRAS GARA</v>
          </cell>
          <cell r="C391">
            <v>2416831469.46</v>
          </cell>
          <cell r="D391" t="str">
            <v>D</v>
          </cell>
          <cell r="E391">
            <v>2416831469.46</v>
          </cell>
        </row>
        <row r="392">
          <cell r="A392">
            <v>3091000001</v>
          </cell>
          <cell r="B392" t="str">
            <v>GARANTIA CARTA FIANÇA MN - F</v>
          </cell>
          <cell r="C392">
            <v>1810387469.46</v>
          </cell>
          <cell r="D392" t="str">
            <v>D</v>
          </cell>
          <cell r="E392">
            <v>1810387469.46</v>
          </cell>
        </row>
        <row r="393">
          <cell r="A393">
            <v>3091000003</v>
          </cell>
          <cell r="B393" t="str">
            <v>GARANTIA EM CARTA FIANÇA ME</v>
          </cell>
          <cell r="C393">
            <v>606444000</v>
          </cell>
          <cell r="D393" t="str">
            <v>D</v>
          </cell>
          <cell r="E393">
            <v>606444000</v>
          </cell>
        </row>
        <row r="394">
          <cell r="A394">
            <v>3098400000</v>
          </cell>
          <cell r="B394" t="str">
            <v>CREDITOS TRIBUT. DIF TEMP. M</v>
          </cell>
          <cell r="C394">
            <v>36462096.840000004</v>
          </cell>
          <cell r="D394" t="str">
            <v>D</v>
          </cell>
          <cell r="E394">
            <v>36462096.840000004</v>
          </cell>
        </row>
        <row r="395">
          <cell r="A395">
            <v>3098430000</v>
          </cell>
          <cell r="B395" t="str">
            <v>CREDITOS TRIBUT. DIF.TEMP. M</v>
          </cell>
          <cell r="C395">
            <v>20605942.329999998</v>
          </cell>
          <cell r="D395" t="str">
            <v>D</v>
          </cell>
          <cell r="E395">
            <v>20605942.329999998</v>
          </cell>
        </row>
        <row r="396">
          <cell r="A396">
            <v>3098430001</v>
          </cell>
          <cell r="B396" t="str">
            <v>CREDITOS TRIBUT. DIF. TEMP.M</v>
          </cell>
          <cell r="C396">
            <v>10810373.689999999</v>
          </cell>
          <cell r="D396" t="str">
            <v>D</v>
          </cell>
          <cell r="E396">
            <v>10810373.689999999</v>
          </cell>
        </row>
        <row r="397">
          <cell r="A397">
            <v>3098430002</v>
          </cell>
          <cell r="B397" t="str">
            <v>AJUSTE AVALIAÇÃO PATRIM  PRE</v>
          </cell>
          <cell r="C397">
            <v>9795568.6400000006</v>
          </cell>
          <cell r="D397" t="str">
            <v>D</v>
          </cell>
          <cell r="E397">
            <v>9795568.6400000006</v>
          </cell>
        </row>
        <row r="398">
          <cell r="A398">
            <v>3098440000</v>
          </cell>
          <cell r="B398" t="str">
            <v>CREDITO TRIBUTARIO DIF TEMPO</v>
          </cell>
          <cell r="C398">
            <v>5294722.03</v>
          </cell>
          <cell r="D398" t="str">
            <v>D</v>
          </cell>
          <cell r="E398">
            <v>5294722.03</v>
          </cell>
        </row>
        <row r="399">
          <cell r="A399">
            <v>3098440001</v>
          </cell>
          <cell r="B399" t="str">
            <v>CREDITO TRIBUT DIFER TEMPORA</v>
          </cell>
          <cell r="C399">
            <v>5294722.03</v>
          </cell>
          <cell r="D399" t="str">
            <v>D</v>
          </cell>
          <cell r="E399">
            <v>5294722.03</v>
          </cell>
        </row>
        <row r="400">
          <cell r="A400">
            <v>3098460000</v>
          </cell>
          <cell r="B400" t="str">
            <v>CREDITO TRIBUT PREJUIZO FISC</v>
          </cell>
          <cell r="C400">
            <v>6718308.2300000004</v>
          </cell>
          <cell r="D400" t="str">
            <v>D</v>
          </cell>
          <cell r="E400">
            <v>6718308.2300000004</v>
          </cell>
        </row>
        <row r="401">
          <cell r="A401">
            <v>3098460001</v>
          </cell>
          <cell r="B401" t="str">
            <v>CREDITO TRIBUT PREJUIZO FISC</v>
          </cell>
          <cell r="C401">
            <v>6718308.2300000004</v>
          </cell>
          <cell r="D401" t="str">
            <v>D</v>
          </cell>
          <cell r="E401">
            <v>6718308.2300000004</v>
          </cell>
        </row>
        <row r="402">
          <cell r="A402">
            <v>3098470000</v>
          </cell>
          <cell r="B402" t="str">
            <v>CREDITO TRIBUTARIO BASE NEGA</v>
          </cell>
          <cell r="C402">
            <v>3843124.25</v>
          </cell>
          <cell r="D402" t="str">
            <v>D</v>
          </cell>
          <cell r="E402">
            <v>3843124.25</v>
          </cell>
        </row>
        <row r="403">
          <cell r="A403">
            <v>3098470001</v>
          </cell>
          <cell r="B403" t="str">
            <v>CREDITO TRIBUTARIO BASE NEGA</v>
          </cell>
          <cell r="C403">
            <v>3843124.25</v>
          </cell>
          <cell r="D403" t="str">
            <v>D</v>
          </cell>
          <cell r="E403">
            <v>3843124.25</v>
          </cell>
        </row>
        <row r="404">
          <cell r="A404">
            <v>3098600000</v>
          </cell>
          <cell r="B404" t="str">
            <v>VALORES CREDITOS CONTRATADOS</v>
          </cell>
          <cell r="C404">
            <v>9981503.2599999998</v>
          </cell>
          <cell r="D404" t="str">
            <v>D</v>
          </cell>
          <cell r="E404">
            <v>9981503.2599999998</v>
          </cell>
        </row>
        <row r="405">
          <cell r="A405">
            <v>3098610000</v>
          </cell>
          <cell r="B405" t="str">
            <v>PESSOAS JURIDICAS</v>
          </cell>
          <cell r="C405">
            <v>9981503.2599999998</v>
          </cell>
          <cell r="D405" t="str">
            <v>D</v>
          </cell>
          <cell r="E405">
            <v>9981503.2599999998</v>
          </cell>
        </row>
        <row r="406">
          <cell r="A406">
            <v>3098610001</v>
          </cell>
          <cell r="B406" t="str">
            <v>PESSOAS JURIDICAS</v>
          </cell>
          <cell r="C406">
            <v>9981503.2599999998</v>
          </cell>
          <cell r="D406" t="str">
            <v>D</v>
          </cell>
          <cell r="E406">
            <v>9981503.2599999998</v>
          </cell>
        </row>
        <row r="407">
          <cell r="A407">
            <v>3099900000</v>
          </cell>
          <cell r="B407" t="str">
            <v>OUTRAS CONTAS DE COMPENSACAO</v>
          </cell>
          <cell r="C407">
            <v>136379.73000000001</v>
          </cell>
          <cell r="D407" t="str">
            <v>D</v>
          </cell>
          <cell r="E407">
            <v>136379.73000000001</v>
          </cell>
        </row>
        <row r="408">
          <cell r="A408">
            <v>3099900001</v>
          </cell>
          <cell r="B408" t="str">
            <v>OUTRAS CONTAS DE COMPENS. AT</v>
          </cell>
          <cell r="C408">
            <v>0</v>
          </cell>
          <cell r="E408">
            <v>0</v>
          </cell>
        </row>
        <row r="409">
          <cell r="A409">
            <v>3099900007</v>
          </cell>
          <cell r="B409" t="str">
            <v>PERDAS FINANCEIRAS - ERR0S O</v>
          </cell>
          <cell r="C409">
            <v>136379.73000000001</v>
          </cell>
          <cell r="D409" t="str">
            <v>D</v>
          </cell>
          <cell r="E409">
            <v>136379.73000000001</v>
          </cell>
        </row>
        <row r="410">
          <cell r="A410">
            <v>3100000000</v>
          </cell>
          <cell r="B410" t="str">
            <v>CLASSIFICACAO DA CARTEIRA DE</v>
          </cell>
          <cell r="C410">
            <v>1952928756.45</v>
          </cell>
          <cell r="D410" t="str">
            <v>D</v>
          </cell>
          <cell r="E410">
            <v>1952928756.45</v>
          </cell>
        </row>
        <row r="411">
          <cell r="A411">
            <v>3110000000</v>
          </cell>
          <cell r="B411" t="str">
            <v>OPERACOES DE RISCO NIVEL AA</v>
          </cell>
          <cell r="C411">
            <v>1946345877.71</v>
          </cell>
          <cell r="D411" t="str">
            <v>D</v>
          </cell>
          <cell r="E411">
            <v>1946345877.71</v>
          </cell>
        </row>
        <row r="412">
          <cell r="A412">
            <v>3111000000</v>
          </cell>
          <cell r="B412" t="str">
            <v>OPERACOES DE RISCO NIVEL AA</v>
          </cell>
          <cell r="C412">
            <v>1279128060.5699999</v>
          </cell>
          <cell r="D412" t="str">
            <v>D</v>
          </cell>
          <cell r="E412">
            <v>1279128060.5699999</v>
          </cell>
        </row>
        <row r="413">
          <cell r="A413">
            <v>3111000002</v>
          </cell>
          <cell r="B413" t="str">
            <v>INDUSTRIA</v>
          </cell>
          <cell r="C413">
            <v>1014573755.97</v>
          </cell>
          <cell r="D413" t="str">
            <v>D</v>
          </cell>
          <cell r="E413">
            <v>1014573755.97</v>
          </cell>
        </row>
        <row r="414">
          <cell r="A414">
            <v>3111000003</v>
          </cell>
          <cell r="B414" t="str">
            <v>COMERCIO</v>
          </cell>
          <cell r="C414">
            <v>94345170.5</v>
          </cell>
          <cell r="D414" t="str">
            <v>D</v>
          </cell>
          <cell r="E414">
            <v>94345170.5</v>
          </cell>
        </row>
        <row r="415">
          <cell r="A415">
            <v>3111000005</v>
          </cell>
          <cell r="B415" t="str">
            <v>OUTROS SERVICOS</v>
          </cell>
          <cell r="C415">
            <v>170209134.09999999</v>
          </cell>
          <cell r="D415" t="str">
            <v>D</v>
          </cell>
          <cell r="E415">
            <v>170209134.09999999</v>
          </cell>
        </row>
        <row r="416">
          <cell r="A416">
            <v>3113000000</v>
          </cell>
          <cell r="B416" t="str">
            <v>OUTROS CREDITOS NIVEL AA</v>
          </cell>
          <cell r="C416">
            <v>667217817.13999999</v>
          </cell>
          <cell r="D416" t="str">
            <v>D</v>
          </cell>
          <cell r="E416">
            <v>667217817.13999999</v>
          </cell>
        </row>
        <row r="417">
          <cell r="A417">
            <v>3113000002</v>
          </cell>
          <cell r="B417" t="str">
            <v>INDUSTRIA</v>
          </cell>
          <cell r="C417">
            <v>413593398.56</v>
          </cell>
          <cell r="D417" t="str">
            <v>D</v>
          </cell>
          <cell r="E417">
            <v>413593398.56</v>
          </cell>
        </row>
        <row r="418">
          <cell r="A418">
            <v>3113000003</v>
          </cell>
          <cell r="B418" t="str">
            <v>COMERCIO</v>
          </cell>
          <cell r="C418">
            <v>173714575.44999999</v>
          </cell>
          <cell r="D418" t="str">
            <v>D</v>
          </cell>
          <cell r="E418">
            <v>173714575.44999999</v>
          </cell>
        </row>
        <row r="419">
          <cell r="A419">
            <v>3113000005</v>
          </cell>
          <cell r="B419" t="str">
            <v>OUTROS SERVICOS</v>
          </cell>
          <cell r="C419">
            <v>79909843.129999995</v>
          </cell>
          <cell r="D419" t="str">
            <v>D</v>
          </cell>
          <cell r="E419">
            <v>79909843.129999995</v>
          </cell>
        </row>
        <row r="420">
          <cell r="A420">
            <v>3120000000</v>
          </cell>
          <cell r="B420" t="str">
            <v>OPERACOES DE RISCO NIVEL A</v>
          </cell>
          <cell r="C420">
            <v>6582878.7400000002</v>
          </cell>
          <cell r="D420" t="str">
            <v>D</v>
          </cell>
          <cell r="E420">
            <v>6582878.7400000002</v>
          </cell>
        </row>
        <row r="421">
          <cell r="A421">
            <v>3121000000</v>
          </cell>
          <cell r="B421" t="str">
            <v>OPERACOES DE RISCO NIVEL A</v>
          </cell>
          <cell r="C421">
            <v>6582878.7400000002</v>
          </cell>
          <cell r="D421" t="str">
            <v>D</v>
          </cell>
          <cell r="E421">
            <v>6582878.7400000002</v>
          </cell>
        </row>
        <row r="422">
          <cell r="A422">
            <v>3121000002</v>
          </cell>
          <cell r="B422" t="str">
            <v>INDUSTRIA</v>
          </cell>
          <cell r="C422">
            <v>6582878.7400000002</v>
          </cell>
          <cell r="D422" t="str">
            <v>D</v>
          </cell>
          <cell r="E422">
            <v>6582878.7400000002</v>
          </cell>
        </row>
        <row r="423">
          <cell r="A423">
            <v>4000000000</v>
          </cell>
          <cell r="B423" t="str">
            <v>CIRC EXIGIVEL A LONGO PRAZO</v>
          </cell>
          <cell r="C423">
            <v>6346925681.4099998</v>
          </cell>
          <cell r="D423" t="str">
            <v>C</v>
          </cell>
          <cell r="E423">
            <v>6346925681.4099998</v>
          </cell>
        </row>
        <row r="424">
          <cell r="A424">
            <v>4100000000</v>
          </cell>
          <cell r="B424" t="str">
            <v>DEPOSITOS</v>
          </cell>
          <cell r="C424">
            <v>1496284513.4000001</v>
          </cell>
          <cell r="D424" t="str">
            <v>C</v>
          </cell>
          <cell r="E424">
            <v>1496284513.4000001</v>
          </cell>
        </row>
        <row r="425">
          <cell r="A425">
            <v>4110000000</v>
          </cell>
          <cell r="B425" t="str">
            <v>DEPOSITOS A VISTA</v>
          </cell>
          <cell r="C425">
            <v>98848348.230000004</v>
          </cell>
          <cell r="D425" t="str">
            <v>C</v>
          </cell>
          <cell r="E425">
            <v>98848348.230000004</v>
          </cell>
        </row>
        <row r="426">
          <cell r="A426">
            <v>4111000000</v>
          </cell>
          <cell r="B426" t="str">
            <v>DEPOSITOS DE PESSOAS FISICAS</v>
          </cell>
          <cell r="C426">
            <v>2758.63</v>
          </cell>
          <cell r="D426" t="str">
            <v>C</v>
          </cell>
          <cell r="E426">
            <v>2758.63</v>
          </cell>
        </row>
        <row r="427">
          <cell r="A427">
            <v>4111000001</v>
          </cell>
          <cell r="B427" t="str">
            <v>DEPOSITOS DE PESSOAS FISICAS</v>
          </cell>
          <cell r="C427">
            <v>2758.63</v>
          </cell>
          <cell r="D427" t="str">
            <v>C</v>
          </cell>
          <cell r="E427">
            <v>2758.63</v>
          </cell>
        </row>
        <row r="428">
          <cell r="A428">
            <v>4112000000</v>
          </cell>
          <cell r="B428" t="str">
            <v>DEPOSITOS DE PESSOAS JURIDIC</v>
          </cell>
          <cell r="C428">
            <v>96525189.109999999</v>
          </cell>
          <cell r="D428" t="str">
            <v>C</v>
          </cell>
          <cell r="E428">
            <v>96525189.109999999</v>
          </cell>
        </row>
        <row r="429">
          <cell r="A429">
            <v>4112000001</v>
          </cell>
          <cell r="B429" t="str">
            <v>DEPOSITOS DE PESSOAS JURIDIC</v>
          </cell>
          <cell r="C429">
            <v>96525189.109999999</v>
          </cell>
          <cell r="D429" t="str">
            <v>C</v>
          </cell>
          <cell r="E429">
            <v>96525189.109999999</v>
          </cell>
        </row>
        <row r="430">
          <cell r="A430">
            <v>4113000000</v>
          </cell>
          <cell r="B430" t="str">
            <v>DEPOSITOS DE INSTIT. DO SIST</v>
          </cell>
          <cell r="C430">
            <v>4642.12</v>
          </cell>
          <cell r="D430" t="str">
            <v>C</v>
          </cell>
          <cell r="E430">
            <v>4642.12</v>
          </cell>
        </row>
        <row r="431">
          <cell r="A431">
            <v>4113040000</v>
          </cell>
          <cell r="B431" t="str">
            <v>ENTIDADES DE MERC. SEGURADOR</v>
          </cell>
          <cell r="C431">
            <v>4642.12</v>
          </cell>
          <cell r="D431" t="str">
            <v>C</v>
          </cell>
          <cell r="E431">
            <v>4642.12</v>
          </cell>
        </row>
        <row r="432">
          <cell r="A432">
            <v>4113040001</v>
          </cell>
          <cell r="B432" t="str">
            <v>ENTIDADE MERC. SEGUR.E PREV.</v>
          </cell>
          <cell r="C432">
            <v>4642.12</v>
          </cell>
          <cell r="D432" t="str">
            <v>C</v>
          </cell>
          <cell r="E432">
            <v>4642.12</v>
          </cell>
        </row>
        <row r="433">
          <cell r="A433">
            <v>4116000000</v>
          </cell>
          <cell r="B433" t="str">
            <v>DEPOSITOS DE DOMICILIADOS NO</v>
          </cell>
          <cell r="C433">
            <v>2313058.4</v>
          </cell>
          <cell r="D433" t="str">
            <v>C</v>
          </cell>
          <cell r="E433">
            <v>2313058.4</v>
          </cell>
        </row>
        <row r="434">
          <cell r="A434">
            <v>4116020000</v>
          </cell>
          <cell r="B434" t="str">
            <v>CONTAS LIVRES (DE OUTRAS ORI</v>
          </cell>
          <cell r="C434">
            <v>2313052.7400000002</v>
          </cell>
          <cell r="D434" t="str">
            <v>C</v>
          </cell>
          <cell r="E434">
            <v>2313052.7400000002</v>
          </cell>
        </row>
        <row r="435">
          <cell r="A435">
            <v>4116020001</v>
          </cell>
          <cell r="B435" t="str">
            <v>CONTAS LIVRES (DE OUTRAS ORI</v>
          </cell>
          <cell r="C435">
            <v>2313052.7400000002</v>
          </cell>
          <cell r="D435" t="str">
            <v>C</v>
          </cell>
          <cell r="E435">
            <v>2313052.7400000002</v>
          </cell>
        </row>
        <row r="436">
          <cell r="A436">
            <v>4116030000</v>
          </cell>
          <cell r="B436" t="str">
            <v>DE INSTITUIÇÕES FINANCEIRAS</v>
          </cell>
          <cell r="C436">
            <v>5.66</v>
          </cell>
          <cell r="D436" t="str">
            <v>C</v>
          </cell>
          <cell r="E436">
            <v>5.66</v>
          </cell>
        </row>
        <row r="437">
          <cell r="A437">
            <v>4116030001</v>
          </cell>
          <cell r="B437" t="str">
            <v>DE INSTITUIÇÕES FINANCEIRAS</v>
          </cell>
          <cell r="C437">
            <v>5.66</v>
          </cell>
          <cell r="D437" t="str">
            <v>C</v>
          </cell>
          <cell r="E437">
            <v>5.66</v>
          </cell>
        </row>
        <row r="438">
          <cell r="A438">
            <v>4119800000</v>
          </cell>
          <cell r="B438" t="str">
            <v>CONTAS ENCERRADAS</v>
          </cell>
          <cell r="C438">
            <v>2699.97</v>
          </cell>
          <cell r="D438" t="str">
            <v>C</v>
          </cell>
          <cell r="E438">
            <v>2699.97</v>
          </cell>
        </row>
        <row r="439">
          <cell r="A439">
            <v>4119810000</v>
          </cell>
          <cell r="B439" t="str">
            <v>CONTAS ENCERRADAS PESSOAS FI</v>
          </cell>
          <cell r="C439">
            <v>89.83</v>
          </cell>
          <cell r="D439" t="str">
            <v>C</v>
          </cell>
          <cell r="E439">
            <v>89.83</v>
          </cell>
        </row>
        <row r="440">
          <cell r="A440">
            <v>4119810001</v>
          </cell>
          <cell r="B440" t="str">
            <v>CONTAS ENCERRADAS PESSOAS FI</v>
          </cell>
          <cell r="C440">
            <v>89.83</v>
          </cell>
          <cell r="D440" t="str">
            <v>C</v>
          </cell>
          <cell r="E440">
            <v>89.83</v>
          </cell>
        </row>
        <row r="441">
          <cell r="A441">
            <v>4119820000</v>
          </cell>
          <cell r="B441" t="str">
            <v>CONTAS ENCERRADAS PESSOAS JU</v>
          </cell>
          <cell r="C441">
            <v>2610.14</v>
          </cell>
          <cell r="D441" t="str">
            <v>C</v>
          </cell>
          <cell r="E441">
            <v>2610.14</v>
          </cell>
        </row>
        <row r="442">
          <cell r="A442">
            <v>4119820001</v>
          </cell>
          <cell r="B442" t="str">
            <v>CONTAS ENCERRADAS PESSOAS JU</v>
          </cell>
          <cell r="C442">
            <v>2610.14</v>
          </cell>
          <cell r="D442" t="str">
            <v>C</v>
          </cell>
          <cell r="E442">
            <v>2610.14</v>
          </cell>
        </row>
        <row r="443">
          <cell r="A443">
            <v>4130000000</v>
          </cell>
          <cell r="B443" t="str">
            <v>DEP INTERFINANCEIROS</v>
          </cell>
          <cell r="C443">
            <v>114721181.45999999</v>
          </cell>
          <cell r="D443" t="str">
            <v>C</v>
          </cell>
          <cell r="E443">
            <v>114721181.45999999</v>
          </cell>
        </row>
        <row r="444">
          <cell r="A444">
            <v>4131000000</v>
          </cell>
          <cell r="B444" t="str">
            <v>DEPOSITOS INTERFINANCEIROS</v>
          </cell>
          <cell r="C444">
            <v>114721181.45999999</v>
          </cell>
          <cell r="D444" t="str">
            <v>C</v>
          </cell>
          <cell r="E444">
            <v>114721181.45999999</v>
          </cell>
        </row>
        <row r="445">
          <cell r="A445">
            <v>4131020000</v>
          </cell>
          <cell r="B445" t="str">
            <v>NAO LIGADAS</v>
          </cell>
          <cell r="C445">
            <v>114721181.45999999</v>
          </cell>
          <cell r="D445" t="str">
            <v>C</v>
          </cell>
          <cell r="E445">
            <v>114721181.45999999</v>
          </cell>
        </row>
        <row r="446">
          <cell r="A446">
            <v>4131020001</v>
          </cell>
          <cell r="B446" t="str">
            <v>CDI - NAO LIGADAS</v>
          </cell>
          <cell r="C446">
            <v>114676000</v>
          </cell>
          <cell r="D446" t="str">
            <v>C</v>
          </cell>
          <cell r="E446">
            <v>114676000</v>
          </cell>
        </row>
        <row r="447">
          <cell r="A447">
            <v>4131020002</v>
          </cell>
          <cell r="B447" t="str">
            <v>REMUNERACAO A PAGAR</v>
          </cell>
          <cell r="C447">
            <v>45181.46</v>
          </cell>
          <cell r="D447" t="str">
            <v>C</v>
          </cell>
          <cell r="E447">
            <v>45181.46</v>
          </cell>
        </row>
        <row r="448">
          <cell r="A448">
            <v>4150000000</v>
          </cell>
          <cell r="B448" t="str">
            <v>DEPOSITOS A PRAZO</v>
          </cell>
          <cell r="C448">
            <v>1282714983.71</v>
          </cell>
          <cell r="D448" t="str">
            <v>C</v>
          </cell>
          <cell r="E448">
            <v>1282714983.71</v>
          </cell>
        </row>
        <row r="449">
          <cell r="A449">
            <v>4151000000</v>
          </cell>
          <cell r="B449" t="str">
            <v>DEPOSITOS A PRAZO</v>
          </cell>
          <cell r="C449">
            <v>1282714983.71</v>
          </cell>
          <cell r="D449" t="str">
            <v>C</v>
          </cell>
          <cell r="E449">
            <v>1282714983.71</v>
          </cell>
        </row>
        <row r="450">
          <cell r="A450">
            <v>4151010000</v>
          </cell>
          <cell r="B450" t="str">
            <v>COM CERTIFICADO</v>
          </cell>
          <cell r="C450">
            <v>1282714983.71</v>
          </cell>
          <cell r="D450" t="str">
            <v>C</v>
          </cell>
          <cell r="E450">
            <v>1282714983.71</v>
          </cell>
        </row>
        <row r="451">
          <cell r="A451">
            <v>4151010001</v>
          </cell>
          <cell r="B451" t="str">
            <v>COM CERTIFICADO - PÓS FIXADA</v>
          </cell>
          <cell r="C451">
            <v>1243994000</v>
          </cell>
          <cell r="D451" t="str">
            <v>C</v>
          </cell>
          <cell r="E451">
            <v>1243994000</v>
          </cell>
        </row>
        <row r="452">
          <cell r="A452">
            <v>4151010002</v>
          </cell>
          <cell r="B452" t="str">
            <v>COM CERTIFICADO REMUNERACAO</v>
          </cell>
          <cell r="C452">
            <v>38720983.710000001</v>
          </cell>
          <cell r="D452" t="str">
            <v>C</v>
          </cell>
          <cell r="E452">
            <v>38720983.710000001</v>
          </cell>
        </row>
        <row r="453">
          <cell r="A453">
            <v>4400000000</v>
          </cell>
          <cell r="B453" t="str">
            <v>RELACOES INTERFINANCEIRAS</v>
          </cell>
          <cell r="C453">
            <v>176774.29</v>
          </cell>
          <cell r="D453" t="str">
            <v>C</v>
          </cell>
          <cell r="E453">
            <v>176774.29</v>
          </cell>
        </row>
        <row r="454">
          <cell r="A454">
            <v>4410000000</v>
          </cell>
          <cell r="B454" t="str">
            <v>OBRIG. JUNTO PARTICIPANTES S</v>
          </cell>
          <cell r="C454">
            <v>176774.29</v>
          </cell>
          <cell r="D454" t="str">
            <v>C</v>
          </cell>
          <cell r="E454">
            <v>176774.29</v>
          </cell>
        </row>
        <row r="455">
          <cell r="A455">
            <v>4411000000</v>
          </cell>
          <cell r="B455" t="str">
            <v>CHEQUES E OUTROS PAPEIS RECE</v>
          </cell>
          <cell r="C455">
            <v>0</v>
          </cell>
          <cell r="E455">
            <v>0</v>
          </cell>
        </row>
        <row r="456">
          <cell r="A456">
            <v>4411090000</v>
          </cell>
          <cell r="B456" t="str">
            <v>OUTROS SISTEMAS DE LIQUIDAÇÃ</v>
          </cell>
          <cell r="C456">
            <v>0</v>
          </cell>
          <cell r="E456">
            <v>0</v>
          </cell>
        </row>
        <row r="457">
          <cell r="A457">
            <v>4411090001</v>
          </cell>
          <cell r="B457" t="str">
            <v>OUTROS SISTEMAS  LIQUID. - T</v>
          </cell>
          <cell r="C457">
            <v>0</v>
          </cell>
          <cell r="E457">
            <v>0</v>
          </cell>
        </row>
        <row r="458">
          <cell r="A458">
            <v>4412000000</v>
          </cell>
          <cell r="B458" t="str">
            <v>RECEBIMENTOS A DEVOLVER</v>
          </cell>
          <cell r="C458">
            <v>773</v>
          </cell>
          <cell r="D458" t="str">
            <v>C</v>
          </cell>
          <cell r="E458">
            <v>773</v>
          </cell>
        </row>
        <row r="459">
          <cell r="A459">
            <v>4412090000</v>
          </cell>
          <cell r="B459" t="str">
            <v>OUTROS SISTEMAS DE LIQUIDAÇÃ</v>
          </cell>
          <cell r="C459">
            <v>773</v>
          </cell>
          <cell r="D459" t="str">
            <v>C</v>
          </cell>
          <cell r="E459">
            <v>773</v>
          </cell>
        </row>
        <row r="460">
          <cell r="A460">
            <v>4412090001</v>
          </cell>
          <cell r="B460" t="str">
            <v>OUTROS SISTEMAS DE LIQUIDAÇÃ</v>
          </cell>
          <cell r="C460">
            <v>773</v>
          </cell>
          <cell r="D460" t="str">
            <v>C</v>
          </cell>
          <cell r="E460">
            <v>773</v>
          </cell>
        </row>
        <row r="461">
          <cell r="A461">
            <v>4413000000</v>
          </cell>
          <cell r="B461" t="str">
            <v>RECEBIMENTOS REMETIDOS</v>
          </cell>
          <cell r="C461">
            <v>176001.29</v>
          </cell>
          <cell r="D461" t="str">
            <v>C</v>
          </cell>
          <cell r="E461">
            <v>176001.29</v>
          </cell>
        </row>
        <row r="462">
          <cell r="A462">
            <v>4413090000</v>
          </cell>
          <cell r="B462" t="str">
            <v>OUTROS SISTEMAS DE LIQUIDAÇÃ</v>
          </cell>
          <cell r="C462">
            <v>176001.29</v>
          </cell>
          <cell r="D462" t="str">
            <v>C</v>
          </cell>
          <cell r="E462">
            <v>176001.29</v>
          </cell>
        </row>
        <row r="463">
          <cell r="A463">
            <v>4413090001</v>
          </cell>
          <cell r="B463" t="str">
            <v>OUTROS SISTEMAS DE LIQUIDAÇÃ</v>
          </cell>
          <cell r="C463">
            <v>176001.29</v>
          </cell>
          <cell r="D463" t="str">
            <v>C</v>
          </cell>
          <cell r="E463">
            <v>176001.29</v>
          </cell>
        </row>
        <row r="464">
          <cell r="A464">
            <v>4500000000</v>
          </cell>
          <cell r="B464" t="str">
            <v>RELACOES INTERDEPENDENCIAS</v>
          </cell>
          <cell r="C464">
            <v>22947808.98</v>
          </cell>
          <cell r="D464" t="str">
            <v>C</v>
          </cell>
          <cell r="E464">
            <v>22947808.98</v>
          </cell>
        </row>
        <row r="465">
          <cell r="A465">
            <v>4510000000</v>
          </cell>
          <cell r="B465" t="str">
            <v>RECURSOS EM TRANS DE TERCEIR</v>
          </cell>
          <cell r="C465">
            <v>22947808.98</v>
          </cell>
          <cell r="D465" t="str">
            <v>C</v>
          </cell>
          <cell r="E465">
            <v>22947808.98</v>
          </cell>
        </row>
        <row r="466">
          <cell r="A466">
            <v>4513000000</v>
          </cell>
          <cell r="B466" t="str">
            <v>COBRANCA DE TERCEIROS EM TRA</v>
          </cell>
          <cell r="C466">
            <v>173162.87</v>
          </cell>
          <cell r="D466" t="str">
            <v>C</v>
          </cell>
          <cell r="E466">
            <v>173162.87</v>
          </cell>
        </row>
        <row r="467">
          <cell r="A467">
            <v>4513000004</v>
          </cell>
          <cell r="B467" t="str">
            <v>COBRANÇA TERCEIROS EM TRANSI</v>
          </cell>
          <cell r="C467">
            <v>173162.87</v>
          </cell>
          <cell r="D467" t="str">
            <v>C</v>
          </cell>
          <cell r="E467">
            <v>173162.87</v>
          </cell>
        </row>
        <row r="468">
          <cell r="A468">
            <v>4518500000</v>
          </cell>
          <cell r="B468" t="str">
            <v>ORDENS DE PAGAMENTO EM MOEDA</v>
          </cell>
          <cell r="C468">
            <v>22774646.109999999</v>
          </cell>
          <cell r="D468" t="str">
            <v>C</v>
          </cell>
          <cell r="E468">
            <v>22774646.109999999</v>
          </cell>
        </row>
        <row r="469">
          <cell r="A469">
            <v>4518500001</v>
          </cell>
          <cell r="B469" t="str">
            <v>ORDENS DO EXT. A CUMPRIR</v>
          </cell>
          <cell r="C469">
            <v>22774646.109999999</v>
          </cell>
          <cell r="D469" t="str">
            <v>C</v>
          </cell>
          <cell r="E469">
            <v>22774646.109999999</v>
          </cell>
        </row>
        <row r="470">
          <cell r="A470">
            <v>4600000000</v>
          </cell>
          <cell r="B470" t="str">
            <v>OBRIG P/EMPRESTIMOS E REPASS</v>
          </cell>
          <cell r="C470">
            <v>3286436774.1999998</v>
          </cell>
          <cell r="D470" t="str">
            <v>C</v>
          </cell>
          <cell r="E470">
            <v>3286436774.1999998</v>
          </cell>
        </row>
        <row r="471">
          <cell r="A471">
            <v>4630000000</v>
          </cell>
          <cell r="B471" t="str">
            <v>EMPRESTIMOS NO EXTERIOR</v>
          </cell>
          <cell r="C471">
            <v>851194204.61000001</v>
          </cell>
          <cell r="D471" t="str">
            <v>C</v>
          </cell>
          <cell r="E471">
            <v>851194204.61000001</v>
          </cell>
        </row>
        <row r="472">
          <cell r="A472">
            <v>4631000000</v>
          </cell>
          <cell r="B472" t="str">
            <v>OBRIGACOES EM M/ESTRANGEIRAS</v>
          </cell>
          <cell r="C472">
            <v>851194204.61000001</v>
          </cell>
          <cell r="D472" t="str">
            <v>C</v>
          </cell>
          <cell r="E472">
            <v>851194204.61000001</v>
          </cell>
        </row>
        <row r="473">
          <cell r="A473">
            <v>4631013000</v>
          </cell>
          <cell r="B473" t="str">
            <v>EXPORTACAO ATE 360 DIAS</v>
          </cell>
          <cell r="C473">
            <v>686199139.82000005</v>
          </cell>
          <cell r="D473" t="str">
            <v>C</v>
          </cell>
          <cell r="E473">
            <v>686199139.82000005</v>
          </cell>
        </row>
        <row r="474">
          <cell r="A474">
            <v>4631013001</v>
          </cell>
          <cell r="B474" t="str">
            <v>EXPORTACAO ATE 360 DIAS</v>
          </cell>
          <cell r="C474">
            <v>684425000</v>
          </cell>
          <cell r="D474" t="str">
            <v>C</v>
          </cell>
          <cell r="E474">
            <v>684425000</v>
          </cell>
        </row>
        <row r="475">
          <cell r="A475">
            <v>4631013002</v>
          </cell>
          <cell r="B475" t="str">
            <v>EXPORTACAO ATE 360 DIAS - JU</v>
          </cell>
          <cell r="C475">
            <v>1774139.82</v>
          </cell>
          <cell r="D475" t="str">
            <v>C</v>
          </cell>
          <cell r="E475">
            <v>1774139.82</v>
          </cell>
        </row>
        <row r="476">
          <cell r="A476">
            <v>4631023000</v>
          </cell>
          <cell r="B476" t="str">
            <v>EXPORTACAO, ACIMA DE 360 DIA</v>
          </cell>
          <cell r="C476">
            <v>164995064.78999999</v>
          </cell>
          <cell r="D476" t="str">
            <v>C</v>
          </cell>
          <cell r="E476">
            <v>164995064.78999999</v>
          </cell>
        </row>
        <row r="477">
          <cell r="A477">
            <v>4631023001</v>
          </cell>
          <cell r="B477" t="str">
            <v>EXPORTACAO, ACIMA DE 360 DIA</v>
          </cell>
          <cell r="C477">
            <v>164262000</v>
          </cell>
          <cell r="D477" t="str">
            <v>C</v>
          </cell>
          <cell r="E477">
            <v>164262000</v>
          </cell>
        </row>
        <row r="478">
          <cell r="A478">
            <v>4631023002</v>
          </cell>
          <cell r="B478" t="str">
            <v>EXPORTACAO ACIMA 360 DIAS -</v>
          </cell>
          <cell r="C478">
            <v>733064.79</v>
          </cell>
          <cell r="D478" t="str">
            <v>C</v>
          </cell>
          <cell r="E478">
            <v>733064.79</v>
          </cell>
        </row>
        <row r="479">
          <cell r="A479">
            <v>4660000000</v>
          </cell>
          <cell r="B479" t="str">
            <v>REPASSES DO EXTERIOR</v>
          </cell>
          <cell r="C479">
            <v>2435242569.5900002</v>
          </cell>
          <cell r="D479" t="str">
            <v>C</v>
          </cell>
          <cell r="E479">
            <v>2435242569.5900002</v>
          </cell>
        </row>
        <row r="480">
          <cell r="A480">
            <v>4661000000</v>
          </cell>
          <cell r="B480" t="str">
            <v>OBRIGACOES POR REPASSES NO E</v>
          </cell>
          <cell r="C480">
            <v>2435242569.5900002</v>
          </cell>
          <cell r="D480" t="str">
            <v>C</v>
          </cell>
          <cell r="E480">
            <v>2435242569.5900002</v>
          </cell>
        </row>
        <row r="481">
          <cell r="A481">
            <v>4661010000</v>
          </cell>
          <cell r="B481" t="str">
            <v>VINCULADAS A REPASSES A MUTU</v>
          </cell>
          <cell r="C481">
            <v>164615126.44999999</v>
          </cell>
          <cell r="D481" t="str">
            <v>C</v>
          </cell>
          <cell r="E481">
            <v>164615126.44999999</v>
          </cell>
        </row>
        <row r="482">
          <cell r="A482">
            <v>4661010001</v>
          </cell>
          <cell r="B482" t="str">
            <v>VINCULADAS A REPASSES A MUTU</v>
          </cell>
          <cell r="C482">
            <v>164262000</v>
          </cell>
          <cell r="D482" t="str">
            <v>C</v>
          </cell>
          <cell r="E482">
            <v>164262000</v>
          </cell>
        </row>
        <row r="483">
          <cell r="A483">
            <v>4661010002</v>
          </cell>
          <cell r="B483" t="str">
            <v>ENCARGOS-VINC.REPASS.A MUTUA</v>
          </cell>
          <cell r="C483">
            <v>353126.45</v>
          </cell>
          <cell r="D483" t="str">
            <v>C</v>
          </cell>
          <cell r="E483">
            <v>353126.45</v>
          </cell>
        </row>
        <row r="484">
          <cell r="A484">
            <v>4661050000</v>
          </cell>
          <cell r="B484" t="str">
            <v>VINCULADOS A REPASSES FINANC</v>
          </cell>
          <cell r="C484">
            <v>436365186.55000001</v>
          </cell>
          <cell r="D484" t="str">
            <v>C</v>
          </cell>
          <cell r="E484">
            <v>436365186.55000001</v>
          </cell>
        </row>
        <row r="485">
          <cell r="A485">
            <v>4661050001</v>
          </cell>
          <cell r="B485" t="str">
            <v>VINCULADOS A REPASSES INTERF</v>
          </cell>
          <cell r="C485">
            <v>435294300</v>
          </cell>
          <cell r="D485" t="str">
            <v>C</v>
          </cell>
          <cell r="E485">
            <v>435294300</v>
          </cell>
        </row>
        <row r="486">
          <cell r="A486">
            <v>4661050002</v>
          </cell>
          <cell r="B486" t="str">
            <v>ENCARGOS-VINCULADOS A REPASS</v>
          </cell>
          <cell r="C486">
            <v>1070886.55</v>
          </cell>
          <cell r="D486" t="str">
            <v>C</v>
          </cell>
          <cell r="E486">
            <v>1070886.55</v>
          </cell>
        </row>
        <row r="487">
          <cell r="A487">
            <v>4661099000</v>
          </cell>
          <cell r="B487" t="str">
            <v>OUTRAS</v>
          </cell>
          <cell r="C487">
            <v>1834262256.5899999</v>
          </cell>
          <cell r="D487" t="str">
            <v>C</v>
          </cell>
          <cell r="E487">
            <v>1834262256.5899999</v>
          </cell>
        </row>
        <row r="488">
          <cell r="A488">
            <v>4661099001</v>
          </cell>
          <cell r="B488" t="str">
            <v>OUTRAS - PRINCIPAL</v>
          </cell>
          <cell r="C488">
            <v>1763626340</v>
          </cell>
          <cell r="D488" t="str">
            <v>C</v>
          </cell>
          <cell r="E488">
            <v>1763626340</v>
          </cell>
        </row>
        <row r="489">
          <cell r="A489">
            <v>4661099002</v>
          </cell>
          <cell r="B489" t="str">
            <v>OUTRAS - ENCARGOS</v>
          </cell>
          <cell r="C489">
            <v>58869867.609999999</v>
          </cell>
          <cell r="D489" t="str">
            <v>C</v>
          </cell>
          <cell r="E489">
            <v>58869867.609999999</v>
          </cell>
        </row>
        <row r="490">
          <cell r="A490">
            <v>4661099005</v>
          </cell>
          <cell r="B490" t="str">
            <v>HEDGE OBJETO OPERAÇÃO DE REP</v>
          </cell>
          <cell r="C490">
            <v>11766048.98</v>
          </cell>
          <cell r="D490" t="str">
            <v>C</v>
          </cell>
          <cell r="E490">
            <v>11766048.98</v>
          </cell>
        </row>
        <row r="491">
          <cell r="A491">
            <v>4700000000</v>
          </cell>
          <cell r="B491" t="str">
            <v>INSTRUMENTOS FINANCEIROS DER</v>
          </cell>
          <cell r="C491">
            <v>421289113.55000001</v>
          </cell>
          <cell r="D491" t="str">
            <v>C</v>
          </cell>
          <cell r="E491">
            <v>421289113.55000001</v>
          </cell>
        </row>
        <row r="492">
          <cell r="A492">
            <v>4710000000</v>
          </cell>
          <cell r="B492" t="str">
            <v>INSTRUMENTOS FINANCEIROS DER</v>
          </cell>
          <cell r="C492">
            <v>421289113.55000001</v>
          </cell>
          <cell r="D492" t="str">
            <v>C</v>
          </cell>
          <cell r="E492">
            <v>421289113.55000001</v>
          </cell>
        </row>
        <row r="493">
          <cell r="A493">
            <v>4711000000</v>
          </cell>
          <cell r="B493" t="str">
            <v>OPERACOES DESWAP</v>
          </cell>
          <cell r="C493">
            <v>244249525.69999999</v>
          </cell>
          <cell r="D493" t="str">
            <v>C</v>
          </cell>
          <cell r="E493">
            <v>244249525.69999999</v>
          </cell>
        </row>
        <row r="494">
          <cell r="A494">
            <v>4711010000</v>
          </cell>
          <cell r="B494" t="str">
            <v>DIFERENCIAL A PAGAR</v>
          </cell>
          <cell r="C494">
            <v>244249525.69999999</v>
          </cell>
          <cell r="D494" t="str">
            <v>C</v>
          </cell>
          <cell r="E494">
            <v>244249525.69999999</v>
          </cell>
        </row>
        <row r="495">
          <cell r="A495">
            <v>4711010001</v>
          </cell>
          <cell r="B495" t="str">
            <v>DIFERENCIAL A PAGAR - SWAP</v>
          </cell>
          <cell r="C495">
            <v>244468277.00999999</v>
          </cell>
          <cell r="D495" t="str">
            <v>C</v>
          </cell>
          <cell r="E495">
            <v>244468277.00999999</v>
          </cell>
        </row>
        <row r="496">
          <cell r="A496">
            <v>4711010003</v>
          </cell>
          <cell r="B496" t="str">
            <v>DIFERENCIAL PAGAR SWAP BMF</v>
          </cell>
          <cell r="C496">
            <v>588592.01</v>
          </cell>
          <cell r="D496" t="str">
            <v>C</v>
          </cell>
          <cell r="E496">
            <v>588592.01</v>
          </cell>
        </row>
        <row r="497">
          <cell r="A497">
            <v>4711010004</v>
          </cell>
          <cell r="B497" t="str">
            <v>DIFERENCIAL PAGAR SWAP MTM C</v>
          </cell>
          <cell r="C497">
            <v>237560.19</v>
          </cell>
          <cell r="D497" t="str">
            <v>C</v>
          </cell>
          <cell r="E497">
            <v>237560.19</v>
          </cell>
        </row>
        <row r="498">
          <cell r="A498">
            <v>4711010005</v>
          </cell>
          <cell r="B498" t="str">
            <v>DIF.PAGAR SWAP GAR BOLSA MTM</v>
          </cell>
          <cell r="C498">
            <v>349061.51</v>
          </cell>
          <cell r="D498" t="str">
            <v>C</v>
          </cell>
          <cell r="E498">
            <v>349061.51</v>
          </cell>
        </row>
        <row r="499">
          <cell r="A499">
            <v>4711010007</v>
          </cell>
          <cell r="B499" t="str">
            <v>DIF PAGAR SWAP DRRC - MTM</v>
          </cell>
          <cell r="C499">
            <v>625514.23999999999</v>
          </cell>
          <cell r="D499" t="str">
            <v>C</v>
          </cell>
          <cell r="E499">
            <v>625514.23999999999</v>
          </cell>
        </row>
        <row r="500">
          <cell r="A500">
            <v>4711010008</v>
          </cell>
          <cell r="B500" t="str">
            <v>RRC - DIF A PAGAR</v>
          </cell>
          <cell r="C500">
            <v>1860256.54</v>
          </cell>
          <cell r="D500" t="str">
            <v>D</v>
          </cell>
          <cell r="E500">
            <v>-1860256.54</v>
          </cell>
        </row>
        <row r="501">
          <cell r="A501">
            <v>4711010009</v>
          </cell>
          <cell r="B501" t="str">
            <v>RRC - DIF A PAGAR ATUALIZACA</v>
          </cell>
          <cell r="C501">
            <v>159222.72</v>
          </cell>
          <cell r="D501" t="str">
            <v>D</v>
          </cell>
          <cell r="E501">
            <v>-159222.72</v>
          </cell>
        </row>
        <row r="502">
          <cell r="A502">
            <v>4718500000</v>
          </cell>
          <cell r="B502" t="str">
            <v>NDF</v>
          </cell>
          <cell r="C502">
            <v>177039587.84999999</v>
          </cell>
          <cell r="D502" t="str">
            <v>C</v>
          </cell>
          <cell r="E502">
            <v>177039587.84999999</v>
          </cell>
        </row>
        <row r="503">
          <cell r="A503">
            <v>4718513000</v>
          </cell>
          <cell r="B503" t="str">
            <v>NDF</v>
          </cell>
          <cell r="C503">
            <v>177039587.84999999</v>
          </cell>
          <cell r="D503" t="str">
            <v>C</v>
          </cell>
          <cell r="E503">
            <v>177039587.84999999</v>
          </cell>
        </row>
        <row r="504">
          <cell r="A504">
            <v>4718513001</v>
          </cell>
          <cell r="B504" t="str">
            <v>NDF - CETIP - DIFERENCIAL A</v>
          </cell>
          <cell r="C504">
            <v>186700398.81999999</v>
          </cell>
          <cell r="D504" t="str">
            <v>C</v>
          </cell>
          <cell r="E504">
            <v>186700398.81999999</v>
          </cell>
        </row>
        <row r="505">
          <cell r="A505">
            <v>4718513003</v>
          </cell>
          <cell r="B505" t="str">
            <v>NDF CETIP DIFERENCIAL PAGAR</v>
          </cell>
          <cell r="C505">
            <v>9660810.9700000007</v>
          </cell>
          <cell r="D505" t="str">
            <v>D</v>
          </cell>
          <cell r="E505">
            <v>-9660810.9700000007</v>
          </cell>
        </row>
        <row r="506">
          <cell r="A506">
            <v>4900000000</v>
          </cell>
          <cell r="B506" t="str">
            <v>OUTRAS OBRIGACOES</v>
          </cell>
          <cell r="C506">
            <v>1119790696.99</v>
          </cell>
          <cell r="D506" t="str">
            <v>C</v>
          </cell>
          <cell r="E506">
            <v>1119790696.99</v>
          </cell>
        </row>
        <row r="507">
          <cell r="A507">
            <v>4910000000</v>
          </cell>
          <cell r="B507" t="str">
            <v>COBRANCA ARREC TRIB ASSEMELH</v>
          </cell>
          <cell r="C507">
            <v>643512.86</v>
          </cell>
          <cell r="D507" t="str">
            <v>C</v>
          </cell>
          <cell r="E507">
            <v>643512.86</v>
          </cell>
        </row>
        <row r="508">
          <cell r="A508">
            <v>4911000000</v>
          </cell>
          <cell r="B508" t="str">
            <v>IOF A RECOLHER</v>
          </cell>
          <cell r="C508">
            <v>202590.11</v>
          </cell>
          <cell r="D508" t="str">
            <v>C</v>
          </cell>
          <cell r="E508">
            <v>202590.11</v>
          </cell>
        </row>
        <row r="509">
          <cell r="A509">
            <v>4911020000</v>
          </cell>
          <cell r="B509" t="str">
            <v>OPERACOES DE CAMBIO</v>
          </cell>
          <cell r="C509">
            <v>195082.75</v>
          </cell>
          <cell r="D509" t="str">
            <v>C</v>
          </cell>
          <cell r="E509">
            <v>195082.75</v>
          </cell>
        </row>
        <row r="510">
          <cell r="A510">
            <v>4911020001</v>
          </cell>
          <cell r="B510" t="str">
            <v>IOF CAMBIO - ENTRADA MOEDA D</v>
          </cell>
          <cell r="C510">
            <v>112208.19</v>
          </cell>
          <cell r="D510" t="str">
            <v>C</v>
          </cell>
          <cell r="E510">
            <v>112208.19</v>
          </cell>
        </row>
        <row r="511">
          <cell r="A511">
            <v>4911020002</v>
          </cell>
          <cell r="B511" t="str">
            <v>IOF CAMBIO - SAIDA DE MOEDA</v>
          </cell>
          <cell r="C511">
            <v>82869.48</v>
          </cell>
          <cell r="D511" t="str">
            <v>C</v>
          </cell>
          <cell r="E511">
            <v>82869.48</v>
          </cell>
        </row>
        <row r="512">
          <cell r="A512">
            <v>4911020003</v>
          </cell>
          <cell r="B512" t="str">
            <v>IOF CAMBIO - OP  CREDITO  -</v>
          </cell>
          <cell r="C512">
            <v>5.08</v>
          </cell>
          <cell r="D512" t="str">
            <v>C</v>
          </cell>
          <cell r="E512">
            <v>5.08</v>
          </cell>
        </row>
        <row r="513">
          <cell r="A513">
            <v>4911040000</v>
          </cell>
          <cell r="B513" t="str">
            <v>OPERACOES COM TIT E VAL MOBI</v>
          </cell>
          <cell r="C513">
            <v>7507.36</v>
          </cell>
          <cell r="D513" t="str">
            <v>C</v>
          </cell>
          <cell r="E513">
            <v>7507.36</v>
          </cell>
        </row>
        <row r="514">
          <cell r="A514">
            <v>4911040002</v>
          </cell>
          <cell r="B514" t="str">
            <v>OP. COM TIT E VAL MOB - FUND</v>
          </cell>
          <cell r="C514">
            <v>0</v>
          </cell>
          <cell r="E514">
            <v>0</v>
          </cell>
        </row>
        <row r="515">
          <cell r="A515">
            <v>4911040005</v>
          </cell>
          <cell r="B515" t="str">
            <v>PRAZO FIXO - PORTARIA 348</v>
          </cell>
          <cell r="C515">
            <v>7507.36</v>
          </cell>
          <cell r="D515" t="str">
            <v>C</v>
          </cell>
          <cell r="E515">
            <v>7507.36</v>
          </cell>
        </row>
        <row r="516">
          <cell r="A516">
            <v>4915000000</v>
          </cell>
          <cell r="B516" t="str">
            <v>RECEBIMENTOS DE TRIBUTOS-FED</v>
          </cell>
          <cell r="C516">
            <v>440922.75</v>
          </cell>
          <cell r="D516" t="str">
            <v>C</v>
          </cell>
          <cell r="E516">
            <v>440922.75</v>
          </cell>
        </row>
        <row r="517">
          <cell r="A517">
            <v>4915000001</v>
          </cell>
          <cell r="B517" t="str">
            <v>RECEBIMENTOS TRIBUTOS-FEDERA</v>
          </cell>
          <cell r="C517">
            <v>440922.75</v>
          </cell>
          <cell r="D517" t="str">
            <v>C</v>
          </cell>
          <cell r="E517">
            <v>440922.75</v>
          </cell>
        </row>
        <row r="518">
          <cell r="A518">
            <v>4920000000</v>
          </cell>
          <cell r="B518" t="str">
            <v>CARTEIRA DE CAMBIO</v>
          </cell>
          <cell r="C518">
            <v>965248583.45000005</v>
          </cell>
          <cell r="D518" t="str">
            <v>C</v>
          </cell>
          <cell r="E518">
            <v>965248583.45000005</v>
          </cell>
        </row>
        <row r="519">
          <cell r="A519">
            <v>4920500000</v>
          </cell>
          <cell r="B519" t="str">
            <v>CAMBIO VENDIDO A LIQUIDAR</v>
          </cell>
          <cell r="C519">
            <v>706225616.52999997</v>
          </cell>
          <cell r="D519" t="str">
            <v>C</v>
          </cell>
          <cell r="E519">
            <v>706225616.52999997</v>
          </cell>
        </row>
        <row r="520">
          <cell r="A520">
            <v>4920510000</v>
          </cell>
          <cell r="B520" t="str">
            <v>IMPORTACAO</v>
          </cell>
          <cell r="C520">
            <v>22733285.43</v>
          </cell>
          <cell r="D520" t="str">
            <v>C</v>
          </cell>
          <cell r="E520">
            <v>22733285.43</v>
          </cell>
        </row>
        <row r="521">
          <cell r="A521">
            <v>4920510001</v>
          </cell>
          <cell r="B521" t="str">
            <v>IMPORTACAO</v>
          </cell>
          <cell r="C521">
            <v>22733285.43</v>
          </cell>
          <cell r="D521" t="str">
            <v>C</v>
          </cell>
          <cell r="E521">
            <v>22733285.43</v>
          </cell>
        </row>
        <row r="522">
          <cell r="A522">
            <v>4920520000</v>
          </cell>
          <cell r="B522" t="str">
            <v>FINANCEIRO</v>
          </cell>
          <cell r="C522">
            <v>282453383.98000002</v>
          </cell>
          <cell r="D522" t="str">
            <v>C</v>
          </cell>
          <cell r="E522">
            <v>282453383.98000002</v>
          </cell>
        </row>
        <row r="523">
          <cell r="A523">
            <v>4920520001</v>
          </cell>
          <cell r="B523" t="str">
            <v>FINANCEIRO</v>
          </cell>
          <cell r="C523">
            <v>282453383.98000002</v>
          </cell>
          <cell r="D523" t="str">
            <v>C</v>
          </cell>
          <cell r="E523">
            <v>282453383.98000002</v>
          </cell>
        </row>
        <row r="524">
          <cell r="A524">
            <v>4920522000</v>
          </cell>
          <cell r="B524" t="str">
            <v>FINANCEIRO OP.CAMARA LIQ. CO</v>
          </cell>
          <cell r="C524">
            <v>136885000</v>
          </cell>
          <cell r="D524" t="str">
            <v>C</v>
          </cell>
          <cell r="E524">
            <v>136885000</v>
          </cell>
        </row>
        <row r="525">
          <cell r="A525">
            <v>4920522001</v>
          </cell>
          <cell r="B525" t="str">
            <v>FINANCEIRO - OP.CAMARA LIQ.</v>
          </cell>
          <cell r="C525">
            <v>136885000</v>
          </cell>
          <cell r="D525" t="str">
            <v>C</v>
          </cell>
          <cell r="E525">
            <v>136885000</v>
          </cell>
        </row>
        <row r="526">
          <cell r="A526">
            <v>4920560000</v>
          </cell>
          <cell r="B526" t="str">
            <v>INTERDEPARTAMENTAL E ARBITRA</v>
          </cell>
          <cell r="C526">
            <v>264153947.12</v>
          </cell>
          <cell r="D526" t="str">
            <v>C</v>
          </cell>
          <cell r="E526">
            <v>264153947.12</v>
          </cell>
        </row>
        <row r="527">
          <cell r="A527">
            <v>4920560001</v>
          </cell>
          <cell r="B527" t="str">
            <v>INTERDEPARTAMENTAL E ARBITRA</v>
          </cell>
          <cell r="C527">
            <v>264153947.12</v>
          </cell>
          <cell r="D527" t="str">
            <v>C</v>
          </cell>
          <cell r="E527">
            <v>264153947.12</v>
          </cell>
        </row>
        <row r="528">
          <cell r="A528">
            <v>4923500000</v>
          </cell>
          <cell r="B528" t="str">
            <v>OBRIGACOES POR COMPRA DE CAM</v>
          </cell>
          <cell r="C528">
            <v>915488849.46000004</v>
          </cell>
          <cell r="D528" t="str">
            <v>C</v>
          </cell>
          <cell r="E528">
            <v>915488849.46000004</v>
          </cell>
        </row>
        <row r="529">
          <cell r="A529">
            <v>4923510000</v>
          </cell>
          <cell r="B529" t="str">
            <v>EXPORTACAO</v>
          </cell>
          <cell r="C529">
            <v>661018970.34000003</v>
          </cell>
          <cell r="D529" t="str">
            <v>C</v>
          </cell>
          <cell r="E529">
            <v>661018970.34000003</v>
          </cell>
        </row>
        <row r="530">
          <cell r="A530">
            <v>4923510001</v>
          </cell>
          <cell r="B530" t="str">
            <v>EXPORTACAO</v>
          </cell>
          <cell r="C530">
            <v>661018970.34000003</v>
          </cell>
          <cell r="D530" t="str">
            <v>C</v>
          </cell>
          <cell r="E530">
            <v>661018970.34000003</v>
          </cell>
        </row>
        <row r="531">
          <cell r="A531">
            <v>4923520000</v>
          </cell>
          <cell r="B531" t="str">
            <v>FINANCEIRO</v>
          </cell>
          <cell r="C531">
            <v>15652135.039999999</v>
          </cell>
          <cell r="D531" t="str">
            <v>C</v>
          </cell>
          <cell r="E531">
            <v>15652135.039999999</v>
          </cell>
        </row>
        <row r="532">
          <cell r="A532">
            <v>4923520001</v>
          </cell>
          <cell r="B532" t="str">
            <v>FINANCEIRO</v>
          </cell>
          <cell r="C532">
            <v>15649628.960000001</v>
          </cell>
          <cell r="D532" t="str">
            <v>C</v>
          </cell>
          <cell r="E532">
            <v>15649628.960000001</v>
          </cell>
        </row>
        <row r="533">
          <cell r="A533">
            <v>4923520002</v>
          </cell>
          <cell r="B533" t="str">
            <v>PREMIOS SOBRE CAMBIO - FINAN</v>
          </cell>
          <cell r="C533">
            <v>2506.08</v>
          </cell>
          <cell r="D533" t="str">
            <v>C</v>
          </cell>
          <cell r="E533">
            <v>2506.08</v>
          </cell>
        </row>
        <row r="534">
          <cell r="A534">
            <v>4923560000</v>
          </cell>
          <cell r="B534" t="str">
            <v>INTERDEPARTAMENTAL E ARBITRA</v>
          </cell>
          <cell r="C534">
            <v>238817744.08000001</v>
          </cell>
          <cell r="D534" t="str">
            <v>C</v>
          </cell>
          <cell r="E534">
            <v>238817744.08000001</v>
          </cell>
        </row>
        <row r="535">
          <cell r="A535">
            <v>4923560001</v>
          </cell>
          <cell r="B535" t="str">
            <v>INTERDEPARTAMENTAL E ARBITRA</v>
          </cell>
          <cell r="C535">
            <v>238817744.08000001</v>
          </cell>
          <cell r="D535" t="str">
            <v>C</v>
          </cell>
          <cell r="E535">
            <v>238817744.08000001</v>
          </cell>
        </row>
        <row r="536">
          <cell r="A536">
            <v>4923600000</v>
          </cell>
          <cell r="B536" t="str">
            <v>(ADIANTAMENTOS S/CONTRATOS D</v>
          </cell>
          <cell r="C536">
            <v>656465882.53999996</v>
          </cell>
          <cell r="D536" t="str">
            <v>D</v>
          </cell>
          <cell r="E536">
            <v>-656465882.53999996</v>
          </cell>
        </row>
        <row r="537">
          <cell r="A537">
            <v>4923610000</v>
          </cell>
          <cell r="B537" t="str">
            <v>(EXPORTACAO-LETRAS A ENTREGA</v>
          </cell>
          <cell r="C537">
            <v>656465882.53999996</v>
          </cell>
          <cell r="D537" t="str">
            <v>D</v>
          </cell>
          <cell r="E537">
            <v>-656465882.53999996</v>
          </cell>
        </row>
        <row r="538">
          <cell r="A538">
            <v>4923610001</v>
          </cell>
          <cell r="B538" t="str">
            <v>(IND. -EXP. -ACC)</v>
          </cell>
          <cell r="C538">
            <v>404823007.54000002</v>
          </cell>
          <cell r="D538" t="str">
            <v>D</v>
          </cell>
          <cell r="E538">
            <v>-404823007.54000002</v>
          </cell>
        </row>
        <row r="539">
          <cell r="A539">
            <v>4923610002</v>
          </cell>
          <cell r="B539" t="str">
            <v>(COM EXP. ACC)</v>
          </cell>
          <cell r="C539">
            <v>172359445</v>
          </cell>
          <cell r="D539" t="str">
            <v>D</v>
          </cell>
          <cell r="E539">
            <v>-172359445</v>
          </cell>
        </row>
        <row r="540">
          <cell r="A540">
            <v>4923610003</v>
          </cell>
          <cell r="B540" t="str">
            <v>( OUT. SERV. EXP. ACC)</v>
          </cell>
          <cell r="C540">
            <v>79283430</v>
          </cell>
          <cell r="D540" t="str">
            <v>D</v>
          </cell>
          <cell r="E540">
            <v>-79283430</v>
          </cell>
        </row>
        <row r="541">
          <cell r="A541">
            <v>4927700000</v>
          </cell>
          <cell r="B541" t="str">
            <v>VALORES EM M.E. A PAGAR</v>
          </cell>
          <cell r="C541">
            <v>0</v>
          </cell>
          <cell r="E541">
            <v>0</v>
          </cell>
        </row>
        <row r="542">
          <cell r="A542">
            <v>4927710000</v>
          </cell>
          <cell r="B542" t="str">
            <v>COM. DE AGENTE S/EXPORTACAO</v>
          </cell>
          <cell r="C542">
            <v>0</v>
          </cell>
          <cell r="E542">
            <v>0</v>
          </cell>
        </row>
        <row r="543">
          <cell r="A543">
            <v>4927710001</v>
          </cell>
          <cell r="B543" t="str">
            <v>COM. DE AGENTE S/EXPORTACAO</v>
          </cell>
          <cell r="C543">
            <v>0</v>
          </cell>
          <cell r="E543">
            <v>0</v>
          </cell>
        </row>
        <row r="544">
          <cell r="A544">
            <v>4930000000</v>
          </cell>
          <cell r="B544" t="str">
            <v>SOCIAIS E ESTATUTARIAS</v>
          </cell>
          <cell r="C544">
            <v>2080414.42</v>
          </cell>
          <cell r="D544" t="str">
            <v>C</v>
          </cell>
          <cell r="E544">
            <v>2080414.42</v>
          </cell>
        </row>
        <row r="545">
          <cell r="A545">
            <v>4933000000</v>
          </cell>
          <cell r="B545" t="str">
            <v>GRATIFICACOES E PARTICIPACOE</v>
          </cell>
          <cell r="C545">
            <v>2080414.42</v>
          </cell>
          <cell r="D545" t="str">
            <v>C</v>
          </cell>
          <cell r="E545">
            <v>2080414.42</v>
          </cell>
        </row>
        <row r="546">
          <cell r="A546">
            <v>4933000001</v>
          </cell>
          <cell r="B546" t="str">
            <v>PARTICIPACAO DA DIRETORIA</v>
          </cell>
          <cell r="C546">
            <v>2080414.42</v>
          </cell>
          <cell r="D546" t="str">
            <v>C</v>
          </cell>
          <cell r="E546">
            <v>2080414.42</v>
          </cell>
        </row>
        <row r="547">
          <cell r="A547">
            <v>4940000000</v>
          </cell>
          <cell r="B547" t="str">
            <v>FISCAIS E PREVIDENCIARIAS</v>
          </cell>
          <cell r="C547">
            <v>41038659.890000001</v>
          </cell>
          <cell r="D547" t="str">
            <v>C</v>
          </cell>
          <cell r="E547">
            <v>41038659.890000001</v>
          </cell>
        </row>
        <row r="548">
          <cell r="A548">
            <v>4941500000</v>
          </cell>
          <cell r="B548" t="str">
            <v>PROVISAO PARA IMPOSTOS E CON</v>
          </cell>
          <cell r="C548">
            <v>10969959.67</v>
          </cell>
          <cell r="D548" t="str">
            <v>C</v>
          </cell>
          <cell r="E548">
            <v>10969959.67</v>
          </cell>
        </row>
        <row r="549">
          <cell r="A549">
            <v>4941500001</v>
          </cell>
          <cell r="B549" t="str">
            <v>IMPOSTO DE RENDA</v>
          </cell>
          <cell r="C549">
            <v>6195162.7400000002</v>
          </cell>
          <cell r="D549" t="str">
            <v>C</v>
          </cell>
          <cell r="E549">
            <v>6195162.7400000002</v>
          </cell>
        </row>
        <row r="550">
          <cell r="A550">
            <v>4941500002</v>
          </cell>
          <cell r="B550" t="str">
            <v>CONTRIBUICAO SOCIAL</v>
          </cell>
          <cell r="C550">
            <v>4774796.93</v>
          </cell>
          <cell r="D550" t="str">
            <v>C</v>
          </cell>
          <cell r="E550">
            <v>4774796.93</v>
          </cell>
        </row>
        <row r="551">
          <cell r="A551">
            <v>4942000000</v>
          </cell>
          <cell r="B551" t="str">
            <v>IMPOSTOS E CONTRIBUICOES A R</v>
          </cell>
          <cell r="C551">
            <v>7466469.6799999997</v>
          </cell>
          <cell r="D551" t="str">
            <v>C</v>
          </cell>
          <cell r="E551">
            <v>7466469.6799999997</v>
          </cell>
        </row>
        <row r="552">
          <cell r="A552">
            <v>4942010000</v>
          </cell>
          <cell r="B552" t="str">
            <v>IMPOSTOS E CONTRIBUICOES S/</v>
          </cell>
          <cell r="C552">
            <v>15242.84</v>
          </cell>
          <cell r="D552" t="str">
            <v>C</v>
          </cell>
          <cell r="E552">
            <v>15242.84</v>
          </cell>
        </row>
        <row r="553">
          <cell r="A553">
            <v>4942010001</v>
          </cell>
          <cell r="B553" t="str">
            <v>I.R.SERVICOS PRESTADOS</v>
          </cell>
          <cell r="C553">
            <v>5548.32</v>
          </cell>
          <cell r="D553" t="str">
            <v>C</v>
          </cell>
          <cell r="E553">
            <v>5548.32</v>
          </cell>
        </row>
        <row r="554">
          <cell r="A554">
            <v>4942010002</v>
          </cell>
          <cell r="B554" t="str">
            <v>INSS - SERVICOS PRESTADOS</v>
          </cell>
          <cell r="C554">
            <v>9694.52</v>
          </cell>
          <cell r="D554" t="str">
            <v>C</v>
          </cell>
          <cell r="E554">
            <v>9694.52</v>
          </cell>
        </row>
        <row r="555">
          <cell r="A555">
            <v>4942020000</v>
          </cell>
          <cell r="B555" t="str">
            <v>IMPOSTOS E CONTRIBUICOES S/</v>
          </cell>
          <cell r="C555">
            <v>1323769.1100000001</v>
          </cell>
          <cell r="D555" t="str">
            <v>C</v>
          </cell>
          <cell r="E555">
            <v>1323769.1100000001</v>
          </cell>
        </row>
        <row r="556">
          <cell r="A556">
            <v>4942020001</v>
          </cell>
          <cell r="B556" t="str">
            <v>I.R.-REMUNERACAO</v>
          </cell>
          <cell r="C556">
            <v>596851.23</v>
          </cell>
          <cell r="D556" t="str">
            <v>C</v>
          </cell>
          <cell r="E556">
            <v>596851.23</v>
          </cell>
        </row>
        <row r="557">
          <cell r="A557">
            <v>4942020002</v>
          </cell>
          <cell r="B557" t="str">
            <v>PREVIDENCIA SOCIAL</v>
          </cell>
          <cell r="C557">
            <v>726917.88</v>
          </cell>
          <cell r="D557" t="str">
            <v>C</v>
          </cell>
          <cell r="E557">
            <v>726917.88</v>
          </cell>
        </row>
        <row r="558">
          <cell r="A558">
            <v>4942090000</v>
          </cell>
          <cell r="B558" t="str">
            <v>OUTROS</v>
          </cell>
          <cell r="C558">
            <v>6127457.7300000004</v>
          </cell>
          <cell r="D558" t="str">
            <v>C</v>
          </cell>
          <cell r="E558">
            <v>6127457.7300000004</v>
          </cell>
        </row>
        <row r="559">
          <cell r="A559">
            <v>4942090002</v>
          </cell>
          <cell r="B559" t="str">
            <v>I.R.-DEPOSITOS-PREFIXADA</v>
          </cell>
          <cell r="C559">
            <v>279465.40000000002</v>
          </cell>
          <cell r="D559" t="str">
            <v>C</v>
          </cell>
          <cell r="E559">
            <v>279465.40000000002</v>
          </cell>
        </row>
        <row r="560">
          <cell r="A560">
            <v>4942090005</v>
          </cell>
          <cell r="B560" t="str">
            <v>I.R. - OUTROS</v>
          </cell>
          <cell r="C560">
            <v>3792.45</v>
          </cell>
          <cell r="D560" t="str">
            <v>C</v>
          </cell>
          <cell r="E560">
            <v>3792.45</v>
          </cell>
        </row>
        <row r="561">
          <cell r="A561">
            <v>4942090007</v>
          </cell>
          <cell r="B561" t="str">
            <v>MENSALIDADE SINDICAL</v>
          </cell>
          <cell r="C561">
            <v>608.91</v>
          </cell>
          <cell r="D561" t="str">
            <v>C</v>
          </cell>
          <cell r="E561">
            <v>608.91</v>
          </cell>
        </row>
        <row r="562">
          <cell r="A562">
            <v>4942090008</v>
          </cell>
          <cell r="B562" t="str">
            <v>F.G.T.S.</v>
          </cell>
          <cell r="C562">
            <v>231933.86</v>
          </cell>
          <cell r="D562" t="str">
            <v>C</v>
          </cell>
          <cell r="E562">
            <v>231933.86</v>
          </cell>
        </row>
        <row r="563">
          <cell r="A563">
            <v>4942090010</v>
          </cell>
          <cell r="B563" t="str">
            <v>I.S.S.</v>
          </cell>
          <cell r="C563">
            <v>120190.09</v>
          </cell>
          <cell r="D563" t="str">
            <v>C</v>
          </cell>
          <cell r="E563">
            <v>120190.09</v>
          </cell>
        </row>
        <row r="564">
          <cell r="A564">
            <v>4942090011</v>
          </cell>
          <cell r="B564" t="str">
            <v>I.S.S. - PROPRIO</v>
          </cell>
          <cell r="C564">
            <v>259700.67</v>
          </cell>
          <cell r="D564" t="str">
            <v>C</v>
          </cell>
          <cell r="E564">
            <v>259700.67</v>
          </cell>
        </row>
        <row r="565">
          <cell r="A565">
            <v>4942090013</v>
          </cell>
          <cell r="B565" t="str">
            <v>P.I.S.</v>
          </cell>
          <cell r="C565">
            <v>103815.3</v>
          </cell>
          <cell r="D565" t="str">
            <v>C</v>
          </cell>
          <cell r="E565">
            <v>103815.3</v>
          </cell>
        </row>
        <row r="566">
          <cell r="A566">
            <v>4942090015</v>
          </cell>
          <cell r="B566" t="str">
            <v>CONTRIBUICAO AO FGC</v>
          </cell>
          <cell r="C566">
            <v>292353.62</v>
          </cell>
          <cell r="D566" t="str">
            <v>C</v>
          </cell>
          <cell r="E566">
            <v>292353.62</v>
          </cell>
        </row>
        <row r="567">
          <cell r="A567">
            <v>4942090023</v>
          </cell>
          <cell r="B567" t="str">
            <v>OPERACOES DE CAMBIO</v>
          </cell>
          <cell r="C567">
            <v>107.53</v>
          </cell>
          <cell r="D567" t="str">
            <v>C</v>
          </cell>
          <cell r="E567">
            <v>107.53</v>
          </cell>
        </row>
        <row r="568">
          <cell r="A568">
            <v>4942090027</v>
          </cell>
          <cell r="B568" t="str">
            <v>COFINS</v>
          </cell>
          <cell r="C568">
            <v>638863.39</v>
          </cell>
          <cell r="D568" t="str">
            <v>C</v>
          </cell>
          <cell r="E568">
            <v>638863.39</v>
          </cell>
        </row>
        <row r="569">
          <cell r="A569">
            <v>4942090032</v>
          </cell>
          <cell r="B569" t="str">
            <v>PIS/COFINS/CSLL DE SERVICOS</v>
          </cell>
          <cell r="C569">
            <v>18779.02</v>
          </cell>
          <cell r="D569" t="str">
            <v>C</v>
          </cell>
          <cell r="E569">
            <v>18779.02</v>
          </cell>
        </row>
        <row r="570">
          <cell r="A570">
            <v>4942090033</v>
          </cell>
          <cell r="B570" t="str">
            <v>CIDE - REMESSA AO EXTERIOR</v>
          </cell>
          <cell r="C570">
            <v>235161.13</v>
          </cell>
          <cell r="D570" t="str">
            <v>C</v>
          </cell>
          <cell r="E570">
            <v>235161.13</v>
          </cell>
        </row>
        <row r="571">
          <cell r="A571">
            <v>4942090035</v>
          </cell>
          <cell r="B571" t="str">
            <v>PIS COMPENSAÇÃO</v>
          </cell>
          <cell r="C571">
            <v>3176065.92</v>
          </cell>
          <cell r="D571" t="str">
            <v>C</v>
          </cell>
          <cell r="E571">
            <v>3176065.92</v>
          </cell>
        </row>
        <row r="572">
          <cell r="A572">
            <v>4942090036</v>
          </cell>
          <cell r="B572" t="str">
            <v>PIS - EMENDA CONSTITUCIONAL</v>
          </cell>
          <cell r="C572">
            <v>766174.58</v>
          </cell>
          <cell r="D572" t="str">
            <v>C</v>
          </cell>
          <cell r="E572">
            <v>766174.58</v>
          </cell>
        </row>
        <row r="573">
          <cell r="A573">
            <v>4942090037</v>
          </cell>
          <cell r="B573" t="str">
            <v>IRRF NDF</v>
          </cell>
          <cell r="C573">
            <v>445.86</v>
          </cell>
          <cell r="D573" t="str">
            <v>C</v>
          </cell>
          <cell r="E573">
            <v>445.86</v>
          </cell>
        </row>
        <row r="574">
          <cell r="A574">
            <v>4943000000</v>
          </cell>
          <cell r="B574" t="str">
            <v>PROVISÃO PARA IMPOSTOS E CON</v>
          </cell>
          <cell r="C574">
            <v>22602230.539999999</v>
          </cell>
          <cell r="D574" t="str">
            <v>C</v>
          </cell>
          <cell r="E574">
            <v>22602230.539999999</v>
          </cell>
        </row>
        <row r="575">
          <cell r="A575">
            <v>4943099000</v>
          </cell>
          <cell r="B575" t="str">
            <v>OUTRAS</v>
          </cell>
          <cell r="C575">
            <v>22602230.539999999</v>
          </cell>
          <cell r="D575" t="str">
            <v>C</v>
          </cell>
          <cell r="E575">
            <v>22602230.539999999</v>
          </cell>
        </row>
        <row r="576">
          <cell r="A576">
            <v>4943099001</v>
          </cell>
          <cell r="B576" t="str">
            <v>TITULOS - IR CIRCULAR 3068/</v>
          </cell>
          <cell r="C576">
            <v>389625.59</v>
          </cell>
          <cell r="D576" t="str">
            <v>C</v>
          </cell>
          <cell r="E576">
            <v>389625.59</v>
          </cell>
        </row>
        <row r="577">
          <cell r="A577">
            <v>4943099002</v>
          </cell>
          <cell r="B577" t="str">
            <v>TITULOS - CSLL CIRCULAR 3068</v>
          </cell>
          <cell r="C577">
            <v>311700.46999999997</v>
          </cell>
          <cell r="D577" t="str">
            <v>C</v>
          </cell>
          <cell r="E577">
            <v>311700.46999999997</v>
          </cell>
        </row>
        <row r="578">
          <cell r="A578">
            <v>4943099003</v>
          </cell>
          <cell r="B578" t="str">
            <v>SWAP - IMPOSTO DE RENDA</v>
          </cell>
          <cell r="C578">
            <v>2696728.87</v>
          </cell>
          <cell r="D578" t="str">
            <v>C</v>
          </cell>
          <cell r="E578">
            <v>2696728.87</v>
          </cell>
        </row>
        <row r="579">
          <cell r="A579">
            <v>4943099004</v>
          </cell>
          <cell r="B579" t="str">
            <v>SWAP - CONTRIBUIÇÃO SOCIAL</v>
          </cell>
          <cell r="C579">
            <v>2157383.1</v>
          </cell>
          <cell r="D579" t="str">
            <v>C</v>
          </cell>
          <cell r="E579">
            <v>2157383.1</v>
          </cell>
        </row>
        <row r="580">
          <cell r="A580">
            <v>4943099012</v>
          </cell>
          <cell r="B580" t="str">
            <v>BMF - IMPOSTO DE RENDA</v>
          </cell>
          <cell r="C580">
            <v>9094109.6600000001</v>
          </cell>
          <cell r="D580" t="str">
            <v>C</v>
          </cell>
          <cell r="E580">
            <v>9094109.6600000001</v>
          </cell>
        </row>
        <row r="581">
          <cell r="A581">
            <v>4943099013</v>
          </cell>
          <cell r="B581" t="str">
            <v>BMF - CONTRIBUIÇÃO SOCIAL</v>
          </cell>
          <cell r="C581">
            <v>7275287.7300000004</v>
          </cell>
          <cell r="D581" t="str">
            <v>C</v>
          </cell>
          <cell r="E581">
            <v>7275287.7300000004</v>
          </cell>
        </row>
        <row r="582">
          <cell r="A582">
            <v>4943099017</v>
          </cell>
          <cell r="B582" t="str">
            <v>HEDGE FLUXO DE CAIXA IR</v>
          </cell>
          <cell r="C582">
            <v>376330.62</v>
          </cell>
          <cell r="D582" t="str">
            <v>C</v>
          </cell>
          <cell r="E582">
            <v>376330.62</v>
          </cell>
        </row>
        <row r="583">
          <cell r="A583">
            <v>4943099018</v>
          </cell>
          <cell r="B583" t="str">
            <v>HEDGE FLUXO DE CAIXA CS</v>
          </cell>
          <cell r="C583">
            <v>301064.5</v>
          </cell>
          <cell r="D583" t="str">
            <v>C</v>
          </cell>
          <cell r="E583">
            <v>301064.5</v>
          </cell>
        </row>
        <row r="584">
          <cell r="A584">
            <v>4950000000</v>
          </cell>
          <cell r="B584" t="str">
            <v>NEGOC E INTERMED DE VALORES</v>
          </cell>
          <cell r="C584">
            <v>9604446.4800000004</v>
          </cell>
          <cell r="D584" t="str">
            <v>C</v>
          </cell>
          <cell r="E584">
            <v>9604446.4800000004</v>
          </cell>
        </row>
        <row r="585">
          <cell r="A585">
            <v>4954000000</v>
          </cell>
          <cell r="B585" t="str">
            <v>OPERACAO COM ATIVOS FINANCEI</v>
          </cell>
          <cell r="C585">
            <v>9604446.4800000004</v>
          </cell>
          <cell r="D585" t="str">
            <v>C</v>
          </cell>
          <cell r="E585">
            <v>9604446.4800000004</v>
          </cell>
        </row>
        <row r="586">
          <cell r="A586">
            <v>4954000005</v>
          </cell>
          <cell r="B586" t="str">
            <v>FUTUROS - VALORES A LIQUIDAR</v>
          </cell>
          <cell r="C586">
            <v>454037.77</v>
          </cell>
          <cell r="D586" t="str">
            <v>C</v>
          </cell>
          <cell r="E586">
            <v>454037.77</v>
          </cell>
        </row>
        <row r="587">
          <cell r="A587">
            <v>4954000006</v>
          </cell>
          <cell r="B587" t="str">
            <v>FUTURO VALOR LIQUIDAR  DDI C</v>
          </cell>
          <cell r="C587">
            <v>8461712.7599999998</v>
          </cell>
          <cell r="D587" t="str">
            <v>C</v>
          </cell>
          <cell r="E587">
            <v>8461712.7599999998</v>
          </cell>
        </row>
        <row r="588">
          <cell r="A588">
            <v>4954000007</v>
          </cell>
          <cell r="B588" t="str">
            <v>FUTURO VALOR LIQUIDAR - DI 1</v>
          </cell>
          <cell r="C588">
            <v>442709.95</v>
          </cell>
          <cell r="D588" t="str">
            <v>C</v>
          </cell>
          <cell r="E588">
            <v>442709.95</v>
          </cell>
        </row>
        <row r="589">
          <cell r="A589">
            <v>4954000009</v>
          </cell>
          <cell r="B589" t="str">
            <v>FUT DDI - Vlr Liq.  CART. HE</v>
          </cell>
          <cell r="C589">
            <v>245986</v>
          </cell>
          <cell r="D589" t="str">
            <v>C</v>
          </cell>
          <cell r="E589">
            <v>245986</v>
          </cell>
        </row>
        <row r="590">
          <cell r="A590">
            <v>4954000010</v>
          </cell>
          <cell r="B590" t="str">
            <v>FUT DI1 - Vlr Liq.  CART. HE</v>
          </cell>
          <cell r="C590">
            <v>0</v>
          </cell>
          <cell r="E590">
            <v>0</v>
          </cell>
        </row>
        <row r="591">
          <cell r="A591">
            <v>4990000000</v>
          </cell>
          <cell r="B591" t="str">
            <v>DIVERSAS</v>
          </cell>
          <cell r="C591">
            <v>101175079.89</v>
          </cell>
          <cell r="D591" t="str">
            <v>C</v>
          </cell>
          <cell r="E591">
            <v>101175079.89</v>
          </cell>
        </row>
        <row r="592">
          <cell r="A592">
            <v>4992000000</v>
          </cell>
          <cell r="B592" t="str">
            <v>OBRIGACOES POR AQUISICAO BEN</v>
          </cell>
          <cell r="C592">
            <v>477.91</v>
          </cell>
          <cell r="D592" t="str">
            <v>C</v>
          </cell>
          <cell r="E592">
            <v>477.91</v>
          </cell>
        </row>
        <row r="593">
          <cell r="A593">
            <v>4992000001</v>
          </cell>
          <cell r="B593" t="str">
            <v>OBRIGACOES P/AQUIS.BENS DIRE</v>
          </cell>
          <cell r="C593">
            <v>477.91</v>
          </cell>
          <cell r="D593" t="str">
            <v>C</v>
          </cell>
          <cell r="E593">
            <v>477.91</v>
          </cell>
        </row>
        <row r="594">
          <cell r="A594">
            <v>4993000000</v>
          </cell>
          <cell r="B594" t="str">
            <v>PROVISAO PARA PAGAMENTOS A E</v>
          </cell>
          <cell r="C594">
            <v>17535499.190000001</v>
          </cell>
          <cell r="D594" t="str">
            <v>C</v>
          </cell>
          <cell r="E594">
            <v>17535499.190000001</v>
          </cell>
        </row>
        <row r="595">
          <cell r="A595">
            <v>4993010000</v>
          </cell>
          <cell r="B595" t="str">
            <v>DESPESAS DE PESSOAL</v>
          </cell>
          <cell r="C595">
            <v>15552940.189999999</v>
          </cell>
          <cell r="D595" t="str">
            <v>C</v>
          </cell>
          <cell r="E595">
            <v>15552940.189999999</v>
          </cell>
        </row>
        <row r="596">
          <cell r="A596">
            <v>4993010001</v>
          </cell>
          <cell r="B596" t="str">
            <v>SALARIO PARA FERIAS-DEC.LEI</v>
          </cell>
          <cell r="C596">
            <v>4089929.08</v>
          </cell>
          <cell r="D596" t="str">
            <v>C</v>
          </cell>
          <cell r="E596">
            <v>4089929.08</v>
          </cell>
        </row>
        <row r="597">
          <cell r="A597">
            <v>4993010002</v>
          </cell>
          <cell r="B597" t="str">
            <v>13. SALARIO (DECIMO TERCEIRO</v>
          </cell>
          <cell r="C597">
            <v>1920040.99</v>
          </cell>
          <cell r="D597" t="str">
            <v>C</v>
          </cell>
          <cell r="E597">
            <v>1920040.99</v>
          </cell>
        </row>
        <row r="598">
          <cell r="A598">
            <v>4993010003</v>
          </cell>
          <cell r="B598" t="str">
            <v>GRATIFICACAO</v>
          </cell>
          <cell r="C598">
            <v>4517269.5199999996</v>
          </cell>
          <cell r="D598" t="str">
            <v>C</v>
          </cell>
          <cell r="E598">
            <v>4517269.5199999996</v>
          </cell>
        </row>
        <row r="599">
          <cell r="A599">
            <v>4993010004</v>
          </cell>
          <cell r="B599" t="str">
            <v>PARTICIPACAO LUCROS RESULTAD</v>
          </cell>
          <cell r="C599">
            <v>2000000</v>
          </cell>
          <cell r="D599" t="str">
            <v>C</v>
          </cell>
          <cell r="E599">
            <v>2000000</v>
          </cell>
        </row>
        <row r="600">
          <cell r="A600">
            <v>4993010011</v>
          </cell>
          <cell r="B600" t="str">
            <v>ASSISTENCIA MEDICA</v>
          </cell>
          <cell r="C600">
            <v>240000</v>
          </cell>
          <cell r="D600" t="str">
            <v>C</v>
          </cell>
          <cell r="E600">
            <v>240000</v>
          </cell>
        </row>
        <row r="601">
          <cell r="A601">
            <v>4993010014</v>
          </cell>
          <cell r="B601" t="str">
            <v>BONIFICAÇÃO A PAGAR ANO BASE</v>
          </cell>
          <cell r="C601">
            <v>226239.16</v>
          </cell>
          <cell r="D601" t="str">
            <v>C</v>
          </cell>
          <cell r="E601">
            <v>226239.16</v>
          </cell>
        </row>
        <row r="602">
          <cell r="A602">
            <v>4993010016</v>
          </cell>
          <cell r="B602" t="str">
            <v>BONIFICACAO A PAGAR DIRETORI</v>
          </cell>
          <cell r="C602">
            <v>2275787.98</v>
          </cell>
          <cell r="D602" t="str">
            <v>C</v>
          </cell>
          <cell r="E602">
            <v>2275787.98</v>
          </cell>
        </row>
        <row r="603">
          <cell r="A603">
            <v>4993010017</v>
          </cell>
          <cell r="B603" t="str">
            <v>Provisão média gratificação</v>
          </cell>
          <cell r="C603">
            <v>283673.46000000002</v>
          </cell>
          <cell r="D603" t="str">
            <v>C</v>
          </cell>
          <cell r="E603">
            <v>283673.46000000002</v>
          </cell>
        </row>
        <row r="604">
          <cell r="A604">
            <v>4993050000</v>
          </cell>
          <cell r="B604" t="str">
            <v>OUTRAS DESPESAS ADMINISTRATI</v>
          </cell>
          <cell r="C604">
            <v>1961264.33</v>
          </cell>
          <cell r="D604" t="str">
            <v>C</v>
          </cell>
          <cell r="E604">
            <v>1961264.33</v>
          </cell>
        </row>
        <row r="605">
          <cell r="A605">
            <v>4993050001</v>
          </cell>
          <cell r="B605" t="str">
            <v>DESPESAS GERAIS A PAGAR</v>
          </cell>
          <cell r="C605">
            <v>367302.57</v>
          </cell>
          <cell r="D605" t="str">
            <v>C</v>
          </cell>
          <cell r="E605">
            <v>367302.57</v>
          </cell>
        </row>
        <row r="606">
          <cell r="A606">
            <v>4993050003</v>
          </cell>
          <cell r="B606" t="str">
            <v>PROV DESPESAS TI A PAGAR</v>
          </cell>
          <cell r="C606">
            <v>1593961.76</v>
          </cell>
          <cell r="D606" t="str">
            <v>C</v>
          </cell>
          <cell r="E606">
            <v>1593961.76</v>
          </cell>
        </row>
        <row r="607">
          <cell r="A607">
            <v>4993090000</v>
          </cell>
          <cell r="B607" t="str">
            <v>OUTROS PAGAMENTOS</v>
          </cell>
          <cell r="C607">
            <v>21294.67</v>
          </cell>
          <cell r="D607" t="str">
            <v>C</v>
          </cell>
          <cell r="E607">
            <v>21294.67</v>
          </cell>
        </row>
        <row r="608">
          <cell r="A608">
            <v>4993090006</v>
          </cell>
          <cell r="B608" t="str">
            <v>CORRETAGENS CAMBIO</v>
          </cell>
          <cell r="C608">
            <v>6649.07</v>
          </cell>
          <cell r="D608" t="str">
            <v>C</v>
          </cell>
          <cell r="E608">
            <v>6649.07</v>
          </cell>
        </row>
        <row r="609">
          <cell r="A609">
            <v>4993090011</v>
          </cell>
          <cell r="B609" t="str">
            <v>OUTROS PAGAMENTOS DESP RH</v>
          </cell>
          <cell r="C609">
            <v>14645.6</v>
          </cell>
          <cell r="D609" t="str">
            <v>C</v>
          </cell>
          <cell r="E609">
            <v>14645.6</v>
          </cell>
        </row>
        <row r="610">
          <cell r="A610">
            <v>4993500000</v>
          </cell>
          <cell r="B610" t="str">
            <v>PROVISAO PARA CONTINGENCIAS</v>
          </cell>
          <cell r="C610">
            <v>58115833.719999999</v>
          </cell>
          <cell r="D610" t="str">
            <v>C</v>
          </cell>
          <cell r="E610">
            <v>58115833.719999999</v>
          </cell>
        </row>
        <row r="611">
          <cell r="A611">
            <v>4993510000</v>
          </cell>
          <cell r="B611" t="str">
            <v>TRABALHISTAS</v>
          </cell>
          <cell r="C611">
            <v>11827615.68</v>
          </cell>
          <cell r="D611" t="str">
            <v>C</v>
          </cell>
          <cell r="E611">
            <v>11827615.68</v>
          </cell>
        </row>
        <row r="612">
          <cell r="A612">
            <v>4993510001</v>
          </cell>
          <cell r="B612" t="str">
            <v>PASSIVOS TRABALHISTAS</v>
          </cell>
          <cell r="C612">
            <v>11827615.68</v>
          </cell>
          <cell r="D612" t="str">
            <v>C</v>
          </cell>
          <cell r="E612">
            <v>11827615.68</v>
          </cell>
        </row>
        <row r="613">
          <cell r="A613">
            <v>4993520000</v>
          </cell>
          <cell r="B613" t="str">
            <v>FISCAIS - CONTESTAÇÃO JUDICI</v>
          </cell>
          <cell r="C613">
            <v>9474934.4100000001</v>
          </cell>
          <cell r="D613" t="str">
            <v>C</v>
          </cell>
          <cell r="E613">
            <v>9474934.4100000001</v>
          </cell>
        </row>
        <row r="614">
          <cell r="A614">
            <v>4993520001</v>
          </cell>
          <cell r="B614" t="str">
            <v>FISCAIS CONTESTAÇÃO JUDICIAL</v>
          </cell>
          <cell r="C614">
            <v>9474934.4100000001</v>
          </cell>
          <cell r="D614" t="str">
            <v>C</v>
          </cell>
          <cell r="E614">
            <v>9474934.4100000001</v>
          </cell>
        </row>
        <row r="615">
          <cell r="A615">
            <v>4993590000</v>
          </cell>
          <cell r="B615" t="str">
            <v>OUTRAS CONTINGENCIAS</v>
          </cell>
          <cell r="C615">
            <v>36813283.630000003</v>
          </cell>
          <cell r="D615" t="str">
            <v>C</v>
          </cell>
          <cell r="E615">
            <v>36813283.630000003</v>
          </cell>
        </row>
        <row r="616">
          <cell r="A616">
            <v>4993590001</v>
          </cell>
          <cell r="B616" t="str">
            <v>ACOES CIVEIS</v>
          </cell>
          <cell r="C616">
            <v>36712553.560000002</v>
          </cell>
          <cell r="D616" t="str">
            <v>C</v>
          </cell>
          <cell r="E616">
            <v>36712553.560000002</v>
          </cell>
        </row>
        <row r="617">
          <cell r="A617">
            <v>4993590004</v>
          </cell>
          <cell r="B617" t="str">
            <v>AÇÕES CETIP - DESMUTUALIZAÇÃ</v>
          </cell>
          <cell r="C617">
            <v>100730.07</v>
          </cell>
          <cell r="D617" t="str">
            <v>C</v>
          </cell>
          <cell r="E617">
            <v>100730.07</v>
          </cell>
        </row>
        <row r="618">
          <cell r="A618">
            <v>4994500000</v>
          </cell>
          <cell r="B618" t="str">
            <v>PROVISÃO P GARANTIAS FINANCE</v>
          </cell>
          <cell r="C618">
            <v>3519002.74</v>
          </cell>
          <cell r="D618" t="str">
            <v>C</v>
          </cell>
          <cell r="E618">
            <v>3519002.74</v>
          </cell>
        </row>
        <row r="619">
          <cell r="A619">
            <v>4994505000</v>
          </cell>
          <cell r="B619" t="str">
            <v>VINC. COMERCIO INTERNACIONAL</v>
          </cell>
          <cell r="C619">
            <v>43619.25</v>
          </cell>
          <cell r="D619" t="str">
            <v>C</v>
          </cell>
          <cell r="E619">
            <v>43619.25</v>
          </cell>
        </row>
        <row r="620">
          <cell r="A620">
            <v>4994505001</v>
          </cell>
          <cell r="B620" t="str">
            <v>VINCULADOS COM. INTERNACIONA</v>
          </cell>
          <cell r="C620">
            <v>43619.25</v>
          </cell>
          <cell r="D620" t="str">
            <v>C</v>
          </cell>
          <cell r="E620">
            <v>43619.25</v>
          </cell>
        </row>
        <row r="621">
          <cell r="A621">
            <v>4994515000</v>
          </cell>
          <cell r="B621" t="str">
            <v>VINCULADAS LICITAÇÕES, LEILÕ</v>
          </cell>
          <cell r="C621">
            <v>692.51</v>
          </cell>
          <cell r="D621" t="str">
            <v>C</v>
          </cell>
          <cell r="E621">
            <v>692.51</v>
          </cell>
        </row>
        <row r="622">
          <cell r="A622">
            <v>4994515001</v>
          </cell>
          <cell r="B622" t="str">
            <v>VINC. LICITAÇÕES, LEILÕES, P</v>
          </cell>
          <cell r="C622">
            <v>692.51</v>
          </cell>
          <cell r="D622" t="str">
            <v>C</v>
          </cell>
          <cell r="E622">
            <v>692.51</v>
          </cell>
        </row>
        <row r="623">
          <cell r="A623">
            <v>4994525000</v>
          </cell>
          <cell r="B623" t="str">
            <v>VINCULADAS FORNECIMENTO DE M</v>
          </cell>
          <cell r="C623">
            <v>163335.78</v>
          </cell>
          <cell r="D623" t="str">
            <v>C</v>
          </cell>
          <cell r="E623">
            <v>163335.78</v>
          </cell>
        </row>
        <row r="624">
          <cell r="A624">
            <v>4994525001</v>
          </cell>
          <cell r="B624" t="str">
            <v>VINCULADAS AO FORNECIMENTO M</v>
          </cell>
          <cell r="C624">
            <v>163335.78</v>
          </cell>
          <cell r="D624" t="str">
            <v>C</v>
          </cell>
          <cell r="E624">
            <v>163335.78</v>
          </cell>
        </row>
        <row r="625">
          <cell r="A625">
            <v>4994540000</v>
          </cell>
          <cell r="B625" t="str">
            <v>AVAL OU FIANÇA PROC. JUDICIA</v>
          </cell>
          <cell r="C625">
            <v>1522191.81</v>
          </cell>
          <cell r="D625" t="str">
            <v>C</v>
          </cell>
          <cell r="E625">
            <v>1522191.81</v>
          </cell>
        </row>
        <row r="626">
          <cell r="A626">
            <v>4994540001</v>
          </cell>
          <cell r="B626" t="str">
            <v>AVAL FIANÇA PROCESSOS JUDICI</v>
          </cell>
          <cell r="C626">
            <v>1522191.81</v>
          </cell>
          <cell r="D626" t="str">
            <v>C</v>
          </cell>
          <cell r="E626">
            <v>1522191.81</v>
          </cell>
        </row>
        <row r="627">
          <cell r="A627">
            <v>4994585000</v>
          </cell>
          <cell r="B627" t="str">
            <v>OUTRAS FIANÇAS BANCARIAS</v>
          </cell>
          <cell r="C627">
            <v>245115.99</v>
          </cell>
          <cell r="D627" t="str">
            <v>C</v>
          </cell>
          <cell r="E627">
            <v>245115.99</v>
          </cell>
        </row>
        <row r="628">
          <cell r="A628">
            <v>4994585001</v>
          </cell>
          <cell r="B628" t="str">
            <v>OUTRAS FIANÇAS BANCARIAS</v>
          </cell>
          <cell r="C628">
            <v>245115.99</v>
          </cell>
          <cell r="D628" t="str">
            <v>C</v>
          </cell>
          <cell r="E628">
            <v>245115.99</v>
          </cell>
        </row>
        <row r="629">
          <cell r="A629">
            <v>4994590000</v>
          </cell>
          <cell r="B629" t="str">
            <v>OUTRAS GARANTIAS FINANCEIRAS</v>
          </cell>
          <cell r="C629">
            <v>1544047.4</v>
          </cell>
          <cell r="D629" t="str">
            <v>C</v>
          </cell>
          <cell r="E629">
            <v>1544047.4</v>
          </cell>
        </row>
        <row r="630">
          <cell r="A630">
            <v>4994590001</v>
          </cell>
          <cell r="B630" t="str">
            <v>OUTRAS GARANTIAS FINANCEIRAS</v>
          </cell>
          <cell r="C630">
            <v>1544047.4</v>
          </cell>
          <cell r="D630" t="str">
            <v>C</v>
          </cell>
          <cell r="E630">
            <v>1544047.4</v>
          </cell>
        </row>
        <row r="631">
          <cell r="A631">
            <v>4998200000</v>
          </cell>
          <cell r="B631" t="str">
            <v>PASSIVOS ATUARIAIS</v>
          </cell>
          <cell r="C631">
            <v>21892499.98</v>
          </cell>
          <cell r="D631" t="str">
            <v>C</v>
          </cell>
          <cell r="E631">
            <v>21892499.98</v>
          </cell>
        </row>
        <row r="632">
          <cell r="A632">
            <v>4998210000</v>
          </cell>
          <cell r="B632" t="str">
            <v>FUNDOS DE PENSÃO BENEFICIO D</v>
          </cell>
          <cell r="C632">
            <v>249499.98</v>
          </cell>
          <cell r="D632" t="str">
            <v>C</v>
          </cell>
          <cell r="E632">
            <v>249499.98</v>
          </cell>
        </row>
        <row r="633">
          <cell r="A633">
            <v>4998210001</v>
          </cell>
          <cell r="B633" t="str">
            <v>AJUSTES AVALIAÇÃO PATRIMONIA</v>
          </cell>
          <cell r="C633">
            <v>249499.98</v>
          </cell>
          <cell r="D633" t="str">
            <v>C</v>
          </cell>
          <cell r="E633">
            <v>249499.98</v>
          </cell>
        </row>
        <row r="634">
          <cell r="A634">
            <v>4998290000</v>
          </cell>
          <cell r="B634" t="str">
            <v>PASSIVOS ATUARIAIS - OUTROS</v>
          </cell>
          <cell r="C634">
            <v>21643000</v>
          </cell>
          <cell r="D634" t="str">
            <v>C</v>
          </cell>
          <cell r="E634">
            <v>21643000</v>
          </cell>
        </row>
        <row r="635">
          <cell r="A635">
            <v>4998290001</v>
          </cell>
          <cell r="B635" t="str">
            <v>AJUSTE AVALIACAO PATRIMONIAL</v>
          </cell>
          <cell r="C635">
            <v>16243000</v>
          </cell>
          <cell r="D635" t="str">
            <v>C</v>
          </cell>
          <cell r="E635">
            <v>16243000</v>
          </cell>
        </row>
        <row r="636">
          <cell r="A636">
            <v>4998290002</v>
          </cell>
          <cell r="B636" t="str">
            <v>AJUSTE AVALIACAO PATRIMONIAL</v>
          </cell>
          <cell r="C636">
            <v>5400000</v>
          </cell>
          <cell r="D636" t="str">
            <v>C</v>
          </cell>
          <cell r="E636">
            <v>5400000</v>
          </cell>
        </row>
        <row r="637">
          <cell r="A637">
            <v>4999200000</v>
          </cell>
          <cell r="B637" t="str">
            <v>CREDORES DIVERSOS - PAIS</v>
          </cell>
          <cell r="C637">
            <v>111766.35</v>
          </cell>
          <cell r="D637" t="str">
            <v>C</v>
          </cell>
          <cell r="E637">
            <v>111766.35</v>
          </cell>
        </row>
        <row r="638">
          <cell r="A638">
            <v>4999200002</v>
          </cell>
          <cell r="B638" t="str">
            <v>DIVERSOS</v>
          </cell>
          <cell r="C638">
            <v>82492.09</v>
          </cell>
          <cell r="D638" t="str">
            <v>C</v>
          </cell>
          <cell r="E638">
            <v>82492.09</v>
          </cell>
        </row>
        <row r="639">
          <cell r="A639">
            <v>4999200003</v>
          </cell>
          <cell r="B639" t="str">
            <v>DIVERSOS - CAMBIO</v>
          </cell>
          <cell r="C639">
            <v>0</v>
          </cell>
          <cell r="E639">
            <v>0</v>
          </cell>
        </row>
        <row r="640">
          <cell r="A640">
            <v>4999200005</v>
          </cell>
          <cell r="B640" t="str">
            <v>PAGAMENTOS A PROCESSAR</v>
          </cell>
          <cell r="C640">
            <v>29274.26</v>
          </cell>
          <cell r="D640" t="str">
            <v>C</v>
          </cell>
          <cell r="E640">
            <v>29274.26</v>
          </cell>
        </row>
        <row r="641">
          <cell r="A641">
            <v>4999200009</v>
          </cell>
          <cell r="B641" t="str">
            <v>CONTA TRANSITORIA DE CONTAS</v>
          </cell>
          <cell r="C641">
            <v>0</v>
          </cell>
          <cell r="E641">
            <v>0</v>
          </cell>
        </row>
        <row r="642">
          <cell r="A642">
            <v>4999200012</v>
          </cell>
          <cell r="B642" t="str">
            <v>RECURSOS DA CIP</v>
          </cell>
          <cell r="C642">
            <v>0</v>
          </cell>
          <cell r="E642">
            <v>0</v>
          </cell>
        </row>
        <row r="643">
          <cell r="A643">
            <v>4999200013</v>
          </cell>
          <cell r="B643" t="str">
            <v>TRANSITORIA  COBRANÇA DE TER</v>
          </cell>
          <cell r="C643">
            <v>0</v>
          </cell>
          <cell r="E643">
            <v>0</v>
          </cell>
        </row>
        <row r="644">
          <cell r="A644">
            <v>4999200018</v>
          </cell>
          <cell r="B644" t="str">
            <v>CONTA TRANSITORIA RH</v>
          </cell>
          <cell r="C644">
            <v>0</v>
          </cell>
          <cell r="E644">
            <v>0</v>
          </cell>
        </row>
        <row r="645">
          <cell r="A645">
            <v>5000000000</v>
          </cell>
          <cell r="B645" t="str">
            <v>RESULTADOS DE EXERC FUTUROS</v>
          </cell>
          <cell r="C645">
            <v>2248275.79</v>
          </cell>
          <cell r="D645" t="str">
            <v>C</v>
          </cell>
          <cell r="E645">
            <v>2248275.79</v>
          </cell>
        </row>
        <row r="646">
          <cell r="A646">
            <v>5100000000</v>
          </cell>
          <cell r="B646" t="str">
            <v>RECEITAS DE EXERC FUTUROS</v>
          </cell>
          <cell r="C646">
            <v>2248275.79</v>
          </cell>
          <cell r="D646" t="str">
            <v>C</v>
          </cell>
          <cell r="E646">
            <v>2248275.79</v>
          </cell>
        </row>
        <row r="647">
          <cell r="A647">
            <v>5110000000</v>
          </cell>
          <cell r="B647" t="str">
            <v>RECEITAS DE EXERC FUTUROS</v>
          </cell>
          <cell r="C647">
            <v>2248275.79</v>
          </cell>
          <cell r="D647" t="str">
            <v>C</v>
          </cell>
          <cell r="E647">
            <v>2248275.79</v>
          </cell>
        </row>
        <row r="648">
          <cell r="A648">
            <v>5111000000</v>
          </cell>
          <cell r="B648" t="str">
            <v>RENDAS ANTECIPADAS</v>
          </cell>
          <cell r="C648">
            <v>2248275.79</v>
          </cell>
          <cell r="D648" t="str">
            <v>C</v>
          </cell>
          <cell r="E648">
            <v>2248275.79</v>
          </cell>
        </row>
        <row r="649">
          <cell r="A649">
            <v>5111000001</v>
          </cell>
          <cell r="B649" t="str">
            <v>RENDAS ANTECIPADAS</v>
          </cell>
          <cell r="C649">
            <v>1715433.45</v>
          </cell>
          <cell r="D649" t="str">
            <v>C</v>
          </cell>
          <cell r="E649">
            <v>1715433.45</v>
          </cell>
        </row>
        <row r="650">
          <cell r="A650">
            <v>5111000002</v>
          </cell>
          <cell r="B650" t="str">
            <v>REND.ANTECIPADA CAMBIO</v>
          </cell>
          <cell r="C650">
            <v>66009.05</v>
          </cell>
          <cell r="D650" t="str">
            <v>C</v>
          </cell>
          <cell r="E650">
            <v>66009.05</v>
          </cell>
        </row>
        <row r="651">
          <cell r="A651">
            <v>5111000010</v>
          </cell>
          <cell r="B651" t="str">
            <v>RENDAS ANTECIPADAS DE OPERAÇ</v>
          </cell>
          <cell r="C651">
            <v>466833.29</v>
          </cell>
          <cell r="D651" t="str">
            <v>C</v>
          </cell>
          <cell r="E651">
            <v>466833.29</v>
          </cell>
        </row>
        <row r="652">
          <cell r="A652">
            <v>6000000000</v>
          </cell>
          <cell r="B652" t="str">
            <v>PATRIMONIO LIQUIDO</v>
          </cell>
          <cell r="C652">
            <v>1798679406.51</v>
          </cell>
          <cell r="D652" t="str">
            <v>C</v>
          </cell>
          <cell r="E652">
            <v>1798679406.51</v>
          </cell>
        </row>
        <row r="653">
          <cell r="A653">
            <v>6100000000</v>
          </cell>
          <cell r="B653" t="str">
            <v>PATRIMONIO LIQUIDO</v>
          </cell>
          <cell r="C653">
            <v>1798679406.51</v>
          </cell>
          <cell r="D653" t="str">
            <v>C</v>
          </cell>
          <cell r="E653">
            <v>1798679406.51</v>
          </cell>
        </row>
        <row r="654">
          <cell r="A654">
            <v>6110000000</v>
          </cell>
          <cell r="B654" t="str">
            <v>CAPITAL SOCIAL</v>
          </cell>
          <cell r="C654">
            <v>1559699344</v>
          </cell>
          <cell r="D654" t="str">
            <v>C</v>
          </cell>
          <cell r="E654">
            <v>1559699344</v>
          </cell>
        </row>
        <row r="655">
          <cell r="A655">
            <v>6111000000</v>
          </cell>
          <cell r="B655" t="str">
            <v>CAPITAL</v>
          </cell>
          <cell r="C655">
            <v>1559699344</v>
          </cell>
          <cell r="D655" t="str">
            <v>C</v>
          </cell>
          <cell r="E655">
            <v>1559699344</v>
          </cell>
        </row>
        <row r="656">
          <cell r="A656">
            <v>6111013000</v>
          </cell>
          <cell r="B656" t="str">
            <v>ACOES ORDINARIAS - PAIS</v>
          </cell>
          <cell r="C656">
            <v>1794</v>
          </cell>
          <cell r="D656" t="str">
            <v>C</v>
          </cell>
          <cell r="E656">
            <v>1794</v>
          </cell>
        </row>
        <row r="657">
          <cell r="A657">
            <v>6111013001</v>
          </cell>
          <cell r="B657" t="str">
            <v>ACOES ORDINARIAS - PAIS</v>
          </cell>
          <cell r="C657">
            <v>1794</v>
          </cell>
          <cell r="D657" t="str">
            <v>C</v>
          </cell>
          <cell r="E657">
            <v>1794</v>
          </cell>
        </row>
        <row r="658">
          <cell r="A658">
            <v>6111023000</v>
          </cell>
          <cell r="B658" t="str">
            <v>ACOES ORDINARIAS - EXTERIOR</v>
          </cell>
          <cell r="C658">
            <v>1559697550</v>
          </cell>
          <cell r="D658" t="str">
            <v>C</v>
          </cell>
          <cell r="E658">
            <v>1559697550</v>
          </cell>
        </row>
        <row r="659">
          <cell r="A659">
            <v>6111023001</v>
          </cell>
          <cell r="B659" t="str">
            <v>ACOES ORDINARIAS - EXTERIOR</v>
          </cell>
          <cell r="C659">
            <v>1559697550</v>
          </cell>
          <cell r="D659" t="str">
            <v>C</v>
          </cell>
          <cell r="E659">
            <v>1559697550</v>
          </cell>
        </row>
        <row r="660">
          <cell r="A660">
            <v>6150000000</v>
          </cell>
          <cell r="B660" t="str">
            <v>RESERVAS DE LUCROS</v>
          </cell>
          <cell r="C660">
            <v>226176162.24000001</v>
          </cell>
          <cell r="D660" t="str">
            <v>C</v>
          </cell>
          <cell r="E660">
            <v>226176162.24000001</v>
          </cell>
        </row>
        <row r="661">
          <cell r="A661">
            <v>6151000000</v>
          </cell>
          <cell r="B661" t="str">
            <v>RESERVA LEGAL</v>
          </cell>
          <cell r="C661">
            <v>13259927.970000001</v>
          </cell>
          <cell r="D661" t="str">
            <v>C</v>
          </cell>
          <cell r="E661">
            <v>13259927.970000001</v>
          </cell>
        </row>
        <row r="662">
          <cell r="A662">
            <v>6151000001</v>
          </cell>
          <cell r="B662" t="str">
            <v>RESERVA LEGAL</v>
          </cell>
          <cell r="C662">
            <v>13259927.970000001</v>
          </cell>
          <cell r="D662" t="str">
            <v>C</v>
          </cell>
          <cell r="E662">
            <v>13259927.970000001</v>
          </cell>
        </row>
        <row r="663">
          <cell r="A663">
            <v>6152000000</v>
          </cell>
          <cell r="B663" t="str">
            <v>RESERVAS ESTATUTARIAS</v>
          </cell>
          <cell r="C663">
            <v>212916234.27000001</v>
          </cell>
          <cell r="D663" t="str">
            <v>C</v>
          </cell>
          <cell r="E663">
            <v>212916234.27000001</v>
          </cell>
        </row>
        <row r="664">
          <cell r="A664">
            <v>6152000004</v>
          </cell>
          <cell r="B664" t="str">
            <v>OUTRAS DESTINAÇÕES A DELIBER</v>
          </cell>
          <cell r="C664">
            <v>212916234.27000001</v>
          </cell>
          <cell r="D664" t="str">
            <v>C</v>
          </cell>
          <cell r="E664">
            <v>212916234.27000001</v>
          </cell>
        </row>
        <row r="665">
          <cell r="A665">
            <v>6160000000</v>
          </cell>
          <cell r="B665" t="str">
            <v>AJUSTES DE AVALIAÇÃO PATRIMO</v>
          </cell>
          <cell r="C665">
            <v>12803900.27</v>
          </cell>
          <cell r="D665" t="str">
            <v>C</v>
          </cell>
          <cell r="E665">
            <v>12803900.27</v>
          </cell>
        </row>
        <row r="666">
          <cell r="A666">
            <v>6161000000</v>
          </cell>
          <cell r="B666" t="str">
            <v>TITULOS DISPONIVEIS PARA VEN</v>
          </cell>
          <cell r="C666">
            <v>857176.3</v>
          </cell>
          <cell r="D666" t="str">
            <v>C</v>
          </cell>
          <cell r="E666">
            <v>857176.3</v>
          </cell>
        </row>
        <row r="667">
          <cell r="A667">
            <v>6161010000</v>
          </cell>
          <cell r="B667" t="str">
            <v>PROPRIOS</v>
          </cell>
          <cell r="C667">
            <v>857176.3</v>
          </cell>
          <cell r="D667" t="str">
            <v>C</v>
          </cell>
          <cell r="E667">
            <v>857176.3</v>
          </cell>
        </row>
        <row r="668">
          <cell r="A668">
            <v>6161010001</v>
          </cell>
          <cell r="B668" t="str">
            <v>PROPRIOS</v>
          </cell>
          <cell r="C668">
            <v>857176.3</v>
          </cell>
          <cell r="D668" t="str">
            <v>C</v>
          </cell>
          <cell r="E668">
            <v>857176.3</v>
          </cell>
        </row>
        <row r="669">
          <cell r="A669">
            <v>6162000000</v>
          </cell>
          <cell r="B669" t="str">
            <v>HEDGE DE FLUXO DE CAIXA</v>
          </cell>
          <cell r="C669">
            <v>827927.38</v>
          </cell>
          <cell r="D669" t="str">
            <v>C</v>
          </cell>
          <cell r="E669">
            <v>827927.38</v>
          </cell>
        </row>
        <row r="670">
          <cell r="A670">
            <v>6162015000</v>
          </cell>
          <cell r="B670" t="str">
            <v>PROPRIOS - ITEM OBJETO SEM M</v>
          </cell>
          <cell r="C670">
            <v>827927.38</v>
          </cell>
          <cell r="D670" t="str">
            <v>C</v>
          </cell>
          <cell r="E670">
            <v>827927.38</v>
          </cell>
        </row>
        <row r="671">
          <cell r="A671">
            <v>6162015001</v>
          </cell>
          <cell r="B671" t="str">
            <v>FUT CART. HEDGE - FLUXO DE C</v>
          </cell>
          <cell r="C671">
            <v>1505322.5</v>
          </cell>
          <cell r="D671" t="str">
            <v>C</v>
          </cell>
          <cell r="E671">
            <v>1505322.5</v>
          </cell>
        </row>
        <row r="672">
          <cell r="A672">
            <v>6162015002</v>
          </cell>
          <cell r="B672" t="str">
            <v>EFEITO TRIB. FUT CART. HEDGE</v>
          </cell>
          <cell r="C672">
            <v>677395.12</v>
          </cell>
          <cell r="D672" t="str">
            <v>D</v>
          </cell>
          <cell r="E672">
            <v>-677395.12</v>
          </cell>
        </row>
        <row r="673">
          <cell r="A673">
            <v>6164000000</v>
          </cell>
          <cell r="B673" t="str">
            <v>AJUSTES DE AVALIACAO ATUARIA</v>
          </cell>
          <cell r="C673">
            <v>12132361.67</v>
          </cell>
          <cell r="D673" t="str">
            <v>D</v>
          </cell>
          <cell r="E673">
            <v>-12132361.67</v>
          </cell>
        </row>
        <row r="674">
          <cell r="A674">
            <v>6164000001</v>
          </cell>
          <cell r="B674" t="str">
            <v>AJUSTE AVALIACAO PATRIM PREV</v>
          </cell>
          <cell r="C674">
            <v>180711.67</v>
          </cell>
          <cell r="D674" t="str">
            <v>D</v>
          </cell>
          <cell r="E674">
            <v>-180711.67</v>
          </cell>
        </row>
        <row r="675">
          <cell r="A675">
            <v>6164000002</v>
          </cell>
          <cell r="B675" t="str">
            <v>AJUSTE AVALIACAO PLANO DE SA</v>
          </cell>
          <cell r="C675">
            <v>8957650</v>
          </cell>
          <cell r="D675" t="str">
            <v>D</v>
          </cell>
          <cell r="E675">
            <v>-8957650</v>
          </cell>
        </row>
        <row r="676">
          <cell r="A676">
            <v>6164000003</v>
          </cell>
          <cell r="B676" t="str">
            <v>AJUSTE AVAL. PREVIDENCIA</v>
          </cell>
          <cell r="C676">
            <v>2994000</v>
          </cell>
          <cell r="D676" t="str">
            <v>D</v>
          </cell>
          <cell r="E676">
            <v>-2994000</v>
          </cell>
        </row>
        <row r="677">
          <cell r="A677">
            <v>6165000000</v>
          </cell>
          <cell r="B677" t="str">
            <v>AJUSTES VAR CAMBIAL INVETIME</v>
          </cell>
          <cell r="C677">
            <v>23251158.260000002</v>
          </cell>
          <cell r="D677" t="str">
            <v>C</v>
          </cell>
          <cell r="E677">
            <v>23251158.260000002</v>
          </cell>
        </row>
        <row r="678">
          <cell r="A678">
            <v>6165000002</v>
          </cell>
          <cell r="B678" t="str">
            <v>AJUSTES VAR CAMBIAL INVESTIM</v>
          </cell>
          <cell r="C678">
            <v>23251158.260000002</v>
          </cell>
          <cell r="D678" t="str">
            <v>C</v>
          </cell>
          <cell r="E678">
            <v>23251158.260000002</v>
          </cell>
        </row>
        <row r="679">
          <cell r="A679">
            <v>7000000000</v>
          </cell>
          <cell r="B679" t="str">
            <v>CONTAS DE RESULTADO CREDORAS</v>
          </cell>
          <cell r="C679">
            <v>5239024610.3199997</v>
          </cell>
          <cell r="D679" t="str">
            <v>C</v>
          </cell>
          <cell r="E679">
            <v>5239024610.3199997</v>
          </cell>
        </row>
        <row r="680">
          <cell r="A680">
            <v>7100000000</v>
          </cell>
          <cell r="B680" t="str">
            <v>RECEITAS OPERACIONAIS</v>
          </cell>
          <cell r="C680">
            <v>5239003565.3500004</v>
          </cell>
          <cell r="D680" t="str">
            <v>C</v>
          </cell>
          <cell r="E680">
            <v>5239003565.3500004</v>
          </cell>
        </row>
        <row r="681">
          <cell r="A681">
            <v>7110000000</v>
          </cell>
          <cell r="B681" t="str">
            <v>RENDAS DE OPERACOES DE CREDI</v>
          </cell>
          <cell r="C681">
            <v>65953014.780000001</v>
          </cell>
          <cell r="D681" t="str">
            <v>C</v>
          </cell>
          <cell r="E681">
            <v>65953014.780000001</v>
          </cell>
        </row>
        <row r="682">
          <cell r="A682">
            <v>7110300000</v>
          </cell>
          <cell r="B682" t="str">
            <v>RENDAS DE ADIANTAMENTOS A DE</v>
          </cell>
          <cell r="C682">
            <v>11946.77</v>
          </cell>
          <cell r="D682" t="str">
            <v>C</v>
          </cell>
          <cell r="E682">
            <v>11946.77</v>
          </cell>
        </row>
        <row r="683">
          <cell r="A683">
            <v>7110300001</v>
          </cell>
          <cell r="B683" t="str">
            <v>REND.ADIANTAMENT.A DEPOSITAN</v>
          </cell>
          <cell r="C683">
            <v>11946.77</v>
          </cell>
          <cell r="D683" t="str">
            <v>C</v>
          </cell>
          <cell r="E683">
            <v>11946.77</v>
          </cell>
        </row>
        <row r="684">
          <cell r="A684">
            <v>7110500000</v>
          </cell>
          <cell r="B684" t="str">
            <v>RENDAS DE EMPRESTIMOS</v>
          </cell>
          <cell r="C684">
            <v>65941068.009999998</v>
          </cell>
          <cell r="D684" t="str">
            <v>C</v>
          </cell>
          <cell r="E684">
            <v>65941068.009999998</v>
          </cell>
        </row>
        <row r="685">
          <cell r="A685">
            <v>7110500011</v>
          </cell>
          <cell r="B685" t="str">
            <v>COMPROR</v>
          </cell>
          <cell r="C685">
            <v>0</v>
          </cell>
          <cell r="E685">
            <v>0</v>
          </cell>
        </row>
        <row r="686">
          <cell r="A686">
            <v>7110599000</v>
          </cell>
          <cell r="B686" t="str">
            <v>RENDAS - OUTROS EMPRESTIMOS</v>
          </cell>
          <cell r="C686">
            <v>65941068.009999998</v>
          </cell>
          <cell r="D686" t="str">
            <v>C</v>
          </cell>
          <cell r="E686">
            <v>65941068.009999998</v>
          </cell>
        </row>
        <row r="687">
          <cell r="A687">
            <v>7110599002</v>
          </cell>
          <cell r="B687" t="str">
            <v>COMISSAO DE REPASSE - RES. 6</v>
          </cell>
          <cell r="C687">
            <v>911905.81</v>
          </cell>
          <cell r="D687" t="str">
            <v>C</v>
          </cell>
          <cell r="E687">
            <v>911905.81</v>
          </cell>
        </row>
        <row r="688">
          <cell r="A688">
            <v>7110599003</v>
          </cell>
          <cell r="B688" t="str">
            <v>JUROS DO EXTERIOR - RES. 63</v>
          </cell>
          <cell r="C688">
            <v>1676701.02</v>
          </cell>
          <cell r="D688" t="str">
            <v>C</v>
          </cell>
          <cell r="E688">
            <v>1676701.02</v>
          </cell>
        </row>
        <row r="689">
          <cell r="A689">
            <v>7110599004</v>
          </cell>
          <cell r="B689" t="str">
            <v>VARIACAO CAMBIAL - RES. 63</v>
          </cell>
          <cell r="C689">
            <v>43359000</v>
          </cell>
          <cell r="D689" t="str">
            <v>C</v>
          </cell>
          <cell r="E689">
            <v>43359000</v>
          </cell>
        </row>
        <row r="690">
          <cell r="A690">
            <v>7110599008</v>
          </cell>
          <cell r="B690" t="str">
            <v>CONTA GARANTIDA</v>
          </cell>
          <cell r="C690">
            <v>34515.56</v>
          </cell>
          <cell r="D690" t="str">
            <v>C</v>
          </cell>
          <cell r="E690">
            <v>34515.56</v>
          </cell>
        </row>
        <row r="691">
          <cell r="A691">
            <v>7110599009</v>
          </cell>
          <cell r="B691" t="str">
            <v>CAPITAL DE GIRO - PRÉ</v>
          </cell>
          <cell r="C691">
            <v>12591140.369999999</v>
          </cell>
          <cell r="D691" t="str">
            <v>C</v>
          </cell>
          <cell r="E691">
            <v>12591140.369999999</v>
          </cell>
        </row>
        <row r="692">
          <cell r="A692">
            <v>7110599011</v>
          </cell>
          <cell r="B692" t="str">
            <v>COMPROR</v>
          </cell>
          <cell r="C692">
            <v>444847.24</v>
          </cell>
          <cell r="D692" t="str">
            <v>C</v>
          </cell>
          <cell r="E692">
            <v>444847.24</v>
          </cell>
        </row>
        <row r="693">
          <cell r="A693">
            <v>7110599026</v>
          </cell>
          <cell r="B693" t="str">
            <v>RENDAS DE NCE - PRÉ</v>
          </cell>
          <cell r="C693">
            <v>15946189.060000001</v>
          </cell>
          <cell r="D693" t="str">
            <v>C</v>
          </cell>
          <cell r="E693">
            <v>15946189.060000001</v>
          </cell>
        </row>
        <row r="694">
          <cell r="A694">
            <v>7110599109</v>
          </cell>
          <cell r="B694" t="str">
            <v>CAPITAL DE GIRO - PÓS</v>
          </cell>
          <cell r="C694">
            <v>236567.53</v>
          </cell>
          <cell r="D694" t="str">
            <v>D</v>
          </cell>
          <cell r="E694">
            <v>-236567.53</v>
          </cell>
        </row>
        <row r="695">
          <cell r="A695">
            <v>7110599126</v>
          </cell>
          <cell r="B695" t="str">
            <v>RENDAS DE NCE - PÓS</v>
          </cell>
          <cell r="C695">
            <v>8786663.5199999996</v>
          </cell>
          <cell r="D695" t="str">
            <v>D</v>
          </cell>
          <cell r="E695">
            <v>-8786663.5199999996</v>
          </cell>
        </row>
        <row r="696">
          <cell r="A696">
            <v>7130000000</v>
          </cell>
          <cell r="B696" t="str">
            <v>RESULTADO DE CAMBIO</v>
          </cell>
          <cell r="C696">
            <v>320690426.54000002</v>
          </cell>
          <cell r="D696" t="str">
            <v>C</v>
          </cell>
          <cell r="E696">
            <v>320690426.54000002</v>
          </cell>
        </row>
        <row r="697">
          <cell r="A697">
            <v>7131000000</v>
          </cell>
          <cell r="B697" t="str">
            <v>RENDAS DE OPERACOES DE CAMBI</v>
          </cell>
          <cell r="C697">
            <v>12284030.91</v>
          </cell>
          <cell r="D697" t="str">
            <v>C</v>
          </cell>
          <cell r="E697">
            <v>12284030.91</v>
          </cell>
        </row>
        <row r="698">
          <cell r="A698">
            <v>7131010000</v>
          </cell>
          <cell r="B698" t="str">
            <v>EXPORTACAO</v>
          </cell>
          <cell r="C698">
            <v>12097375.109999999</v>
          </cell>
          <cell r="D698" t="str">
            <v>C</v>
          </cell>
          <cell r="E698">
            <v>12097375.109999999</v>
          </cell>
        </row>
        <row r="699">
          <cell r="A699">
            <v>7131010003</v>
          </cell>
          <cell r="B699" t="str">
            <v>EXPORTACAO - ADIANTAMENTO AC</v>
          </cell>
          <cell r="C699">
            <v>12080090.109999999</v>
          </cell>
          <cell r="D699" t="str">
            <v>C</v>
          </cell>
          <cell r="E699">
            <v>12080090.109999999</v>
          </cell>
        </row>
        <row r="700">
          <cell r="A700">
            <v>7131010004</v>
          </cell>
          <cell r="B700" t="str">
            <v>CREDITOS DE EXPORTACAO</v>
          </cell>
          <cell r="C700">
            <v>540</v>
          </cell>
          <cell r="D700" t="str">
            <v>C</v>
          </cell>
          <cell r="E700">
            <v>540</v>
          </cell>
        </row>
        <row r="701">
          <cell r="A701">
            <v>7131010005</v>
          </cell>
          <cell r="B701" t="str">
            <v>COBRANCA SOBRE O EXTERIOR</v>
          </cell>
          <cell r="C701">
            <v>16745</v>
          </cell>
          <cell r="D701" t="str">
            <v>C</v>
          </cell>
          <cell r="E701">
            <v>16745</v>
          </cell>
        </row>
        <row r="702">
          <cell r="A702">
            <v>7131020000</v>
          </cell>
          <cell r="B702" t="str">
            <v>IMPORTACAO</v>
          </cell>
          <cell r="C702">
            <v>95124.56</v>
          </cell>
          <cell r="D702" t="str">
            <v>C</v>
          </cell>
          <cell r="E702">
            <v>95124.56</v>
          </cell>
        </row>
        <row r="703">
          <cell r="A703">
            <v>7131020001</v>
          </cell>
          <cell r="B703" t="str">
            <v>CRED.DE IMPORT.- L/C CONFIRM</v>
          </cell>
          <cell r="C703">
            <v>13134.68</v>
          </cell>
          <cell r="D703" t="str">
            <v>C</v>
          </cell>
          <cell r="E703">
            <v>13134.68</v>
          </cell>
        </row>
        <row r="704">
          <cell r="A704">
            <v>7131020002</v>
          </cell>
          <cell r="B704" t="str">
            <v>IMPORTACAO-COBRANCA DO EXTER</v>
          </cell>
          <cell r="C704">
            <v>6775</v>
          </cell>
          <cell r="D704" t="str">
            <v>C</v>
          </cell>
          <cell r="E704">
            <v>6775</v>
          </cell>
        </row>
        <row r="705">
          <cell r="A705">
            <v>7131020004</v>
          </cell>
          <cell r="B705" t="str">
            <v>FINANCIAMENTO DE IMPORTACAO</v>
          </cell>
          <cell r="C705">
            <v>6860</v>
          </cell>
          <cell r="D705" t="str">
            <v>C</v>
          </cell>
          <cell r="E705">
            <v>6860</v>
          </cell>
        </row>
        <row r="706">
          <cell r="A706">
            <v>7131020008</v>
          </cell>
          <cell r="B706" t="str">
            <v>IMPORTACAO FUTURA</v>
          </cell>
          <cell r="C706">
            <v>68354.880000000005</v>
          </cell>
          <cell r="D706" t="str">
            <v>C</v>
          </cell>
          <cell r="E706">
            <v>68354.880000000005</v>
          </cell>
        </row>
        <row r="707">
          <cell r="A707">
            <v>7131030000</v>
          </cell>
          <cell r="B707" t="str">
            <v>FINANCEIRO</v>
          </cell>
          <cell r="C707">
            <v>28131.8</v>
          </cell>
          <cell r="D707" t="str">
            <v>C</v>
          </cell>
          <cell r="E707">
            <v>28131.8</v>
          </cell>
        </row>
        <row r="708">
          <cell r="A708">
            <v>7131030001</v>
          </cell>
          <cell r="B708" t="str">
            <v>COMISSOES SOBRE TRANSFERENCI</v>
          </cell>
          <cell r="C708">
            <v>28131.8</v>
          </cell>
          <cell r="D708" t="str">
            <v>C</v>
          </cell>
          <cell r="E708">
            <v>28131.8</v>
          </cell>
        </row>
        <row r="709">
          <cell r="A709">
            <v>7131090000</v>
          </cell>
          <cell r="B709" t="str">
            <v>OUTRAS</v>
          </cell>
          <cell r="C709">
            <v>63399.44</v>
          </cell>
          <cell r="D709" t="str">
            <v>C</v>
          </cell>
          <cell r="E709">
            <v>63399.44</v>
          </cell>
        </row>
        <row r="710">
          <cell r="A710">
            <v>7131090004</v>
          </cell>
          <cell r="B710" t="str">
            <v>RECEITA BREAK FUNDING</v>
          </cell>
          <cell r="C710">
            <v>34873.019999999997</v>
          </cell>
          <cell r="D710" t="str">
            <v>C</v>
          </cell>
          <cell r="E710">
            <v>34873.019999999997</v>
          </cell>
        </row>
        <row r="711">
          <cell r="A711">
            <v>7131090006</v>
          </cell>
          <cell r="B711" t="str">
            <v>COMISSÃO S/ GARANTIA DE CAMB</v>
          </cell>
          <cell r="C711">
            <v>28526.42</v>
          </cell>
          <cell r="D711" t="str">
            <v>C</v>
          </cell>
          <cell r="E711">
            <v>28526.42</v>
          </cell>
        </row>
        <row r="712">
          <cell r="A712">
            <v>7133000000</v>
          </cell>
          <cell r="B712" t="str">
            <v>RENDAS DE VARIACOES E DIF.DE</v>
          </cell>
          <cell r="C712">
            <v>278883069.48000002</v>
          </cell>
          <cell r="D712" t="str">
            <v>C</v>
          </cell>
          <cell r="E712">
            <v>278883069.48000002</v>
          </cell>
        </row>
        <row r="713">
          <cell r="A713">
            <v>7133000001</v>
          </cell>
          <cell r="B713" t="str">
            <v>REND.DE VARIACOES DIF.DE TAX</v>
          </cell>
          <cell r="C713">
            <v>278883069.48000002</v>
          </cell>
          <cell r="D713" t="str">
            <v>C</v>
          </cell>
          <cell r="E713">
            <v>278883069.48000002</v>
          </cell>
        </row>
        <row r="714">
          <cell r="A714">
            <v>7137000000</v>
          </cell>
          <cell r="B714" t="str">
            <v>RENDAS DE DISPONIBILIDADE EM</v>
          </cell>
          <cell r="C714">
            <v>29523326.149999999</v>
          </cell>
          <cell r="D714" t="str">
            <v>C</v>
          </cell>
          <cell r="E714">
            <v>29523326.149999999</v>
          </cell>
        </row>
        <row r="715">
          <cell r="A715">
            <v>7137000001</v>
          </cell>
          <cell r="B715" t="str">
            <v>VARIACAO CAMBIAL</v>
          </cell>
          <cell r="C715">
            <v>29523326.149999999</v>
          </cell>
          <cell r="D715" t="str">
            <v>C</v>
          </cell>
          <cell r="E715">
            <v>29523326.149999999</v>
          </cell>
        </row>
        <row r="716">
          <cell r="A716">
            <v>7140000000</v>
          </cell>
          <cell r="B716" t="str">
            <v>REND APLIC INTERF DE LIQUIDE</v>
          </cell>
          <cell r="C716">
            <v>41839389.420000002</v>
          </cell>
          <cell r="D716" t="str">
            <v>C</v>
          </cell>
          <cell r="E716">
            <v>41839389.420000002</v>
          </cell>
        </row>
        <row r="717">
          <cell r="A717">
            <v>7141000000</v>
          </cell>
          <cell r="B717" t="str">
            <v>RENDAS DE APLICACOES EM OP.</v>
          </cell>
          <cell r="C717">
            <v>24798024.640000001</v>
          </cell>
          <cell r="D717" t="str">
            <v>C</v>
          </cell>
          <cell r="E717">
            <v>24798024.640000001</v>
          </cell>
        </row>
        <row r="718">
          <cell r="A718">
            <v>7141010000</v>
          </cell>
          <cell r="B718" t="str">
            <v>POSICAO BANCADA</v>
          </cell>
          <cell r="C718">
            <v>24725319.969999999</v>
          </cell>
          <cell r="D718" t="str">
            <v>C</v>
          </cell>
          <cell r="E718">
            <v>24725319.969999999</v>
          </cell>
        </row>
        <row r="719">
          <cell r="A719">
            <v>7141010001</v>
          </cell>
          <cell r="B719" t="str">
            <v>LTN</v>
          </cell>
          <cell r="C719">
            <v>6438462.6699999999</v>
          </cell>
          <cell r="D719" t="str">
            <v>C</v>
          </cell>
          <cell r="E719">
            <v>6438462.6699999999</v>
          </cell>
        </row>
        <row r="720">
          <cell r="A720">
            <v>7141010004</v>
          </cell>
          <cell r="B720" t="str">
            <v>LFT</v>
          </cell>
          <cell r="C720">
            <v>1051028.53</v>
          </cell>
          <cell r="D720" t="str">
            <v>C</v>
          </cell>
          <cell r="E720">
            <v>1051028.53</v>
          </cell>
        </row>
        <row r="721">
          <cell r="A721">
            <v>7141010008</v>
          </cell>
          <cell r="B721" t="str">
            <v>NTN - B</v>
          </cell>
          <cell r="C721">
            <v>3280189.85</v>
          </cell>
          <cell r="D721" t="str">
            <v>C</v>
          </cell>
          <cell r="E721">
            <v>3280189.85</v>
          </cell>
        </row>
        <row r="722">
          <cell r="A722">
            <v>7141010010</v>
          </cell>
          <cell r="B722" t="str">
            <v>NTN - F</v>
          </cell>
          <cell r="C722">
            <v>13955638.92</v>
          </cell>
          <cell r="D722" t="str">
            <v>C</v>
          </cell>
          <cell r="E722">
            <v>13955638.92</v>
          </cell>
        </row>
        <row r="723">
          <cell r="A723">
            <v>7141020000</v>
          </cell>
          <cell r="B723" t="str">
            <v>POSICAO FINANCIADA</v>
          </cell>
          <cell r="C723">
            <v>72704.67</v>
          </cell>
          <cell r="D723" t="str">
            <v>C</v>
          </cell>
          <cell r="E723">
            <v>72704.67</v>
          </cell>
        </row>
        <row r="724">
          <cell r="A724">
            <v>7141020001</v>
          </cell>
          <cell r="B724" t="str">
            <v>LTN</v>
          </cell>
          <cell r="C724">
            <v>23109.08</v>
          </cell>
          <cell r="D724" t="str">
            <v>C</v>
          </cell>
          <cell r="E724">
            <v>23109.08</v>
          </cell>
        </row>
        <row r="725">
          <cell r="A725">
            <v>7141020003</v>
          </cell>
          <cell r="B725" t="str">
            <v>LFT</v>
          </cell>
          <cell r="C725">
            <v>4538.49</v>
          </cell>
          <cell r="D725" t="str">
            <v>C</v>
          </cell>
          <cell r="E725">
            <v>4538.49</v>
          </cell>
        </row>
        <row r="726">
          <cell r="A726">
            <v>7141020007</v>
          </cell>
          <cell r="B726" t="str">
            <v>NTN - B</v>
          </cell>
          <cell r="C726">
            <v>10272</v>
          </cell>
          <cell r="D726" t="str">
            <v>C</v>
          </cell>
          <cell r="E726">
            <v>10272</v>
          </cell>
        </row>
        <row r="727">
          <cell r="A727">
            <v>7141020010</v>
          </cell>
          <cell r="B727" t="str">
            <v>NTN - F</v>
          </cell>
          <cell r="C727">
            <v>34785.1</v>
          </cell>
          <cell r="D727" t="str">
            <v>C</v>
          </cell>
          <cell r="E727">
            <v>34785.1</v>
          </cell>
        </row>
        <row r="728">
          <cell r="A728">
            <v>7142000000</v>
          </cell>
          <cell r="B728" t="str">
            <v>RENDAS DE APL.EM DEPOSITOS I</v>
          </cell>
          <cell r="C728">
            <v>17041364.780000001</v>
          </cell>
          <cell r="D728" t="str">
            <v>C</v>
          </cell>
          <cell r="E728">
            <v>17041364.780000001</v>
          </cell>
        </row>
        <row r="729">
          <cell r="A729">
            <v>7142000002</v>
          </cell>
          <cell r="B729" t="str">
            <v>APLIC.LONGO - PRÉ</v>
          </cell>
          <cell r="C729">
            <v>7327686.7599999998</v>
          </cell>
          <cell r="D729" t="str">
            <v>C</v>
          </cell>
          <cell r="E729">
            <v>7327686.7599999998</v>
          </cell>
        </row>
        <row r="730">
          <cell r="A730">
            <v>7142000004</v>
          </cell>
          <cell r="B730" t="str">
            <v>HEDGE OBJETO OPERACAO CDI</v>
          </cell>
          <cell r="C730">
            <v>795049.28</v>
          </cell>
          <cell r="D730" t="str">
            <v>D</v>
          </cell>
          <cell r="E730">
            <v>-795049.28</v>
          </cell>
        </row>
        <row r="731">
          <cell r="A731">
            <v>7142000102</v>
          </cell>
          <cell r="B731" t="str">
            <v>APLIC.LONGO - PÓS</v>
          </cell>
          <cell r="C731">
            <v>10508727.300000001</v>
          </cell>
          <cell r="D731" t="str">
            <v>C</v>
          </cell>
          <cell r="E731">
            <v>10508727.300000001</v>
          </cell>
        </row>
        <row r="732">
          <cell r="A732">
            <v>7150000000</v>
          </cell>
          <cell r="B732" t="str">
            <v>RENDAS DE T.V.M. E INSTRUM.F</v>
          </cell>
          <cell r="C732">
            <v>4633261289.6300001</v>
          </cell>
          <cell r="D732" t="str">
            <v>C</v>
          </cell>
          <cell r="E732">
            <v>4633261289.6300001</v>
          </cell>
        </row>
        <row r="733">
          <cell r="A733">
            <v>7151000000</v>
          </cell>
          <cell r="B733" t="str">
            <v>RENDAS DE TITULOS DE RENDA F</v>
          </cell>
          <cell r="C733">
            <v>31177657.690000001</v>
          </cell>
          <cell r="D733" t="str">
            <v>C</v>
          </cell>
          <cell r="E733">
            <v>31177657.690000001</v>
          </cell>
        </row>
        <row r="734">
          <cell r="A734">
            <v>7151000004</v>
          </cell>
          <cell r="B734" t="str">
            <v>LFT</v>
          </cell>
          <cell r="C734">
            <v>30504186.239999998</v>
          </cell>
          <cell r="D734" t="str">
            <v>C</v>
          </cell>
          <cell r="E734">
            <v>30504186.239999998</v>
          </cell>
        </row>
        <row r="735">
          <cell r="A735">
            <v>7151000016</v>
          </cell>
          <cell r="B735" t="str">
            <v>NTN - F</v>
          </cell>
          <cell r="C735">
            <v>1971.46</v>
          </cell>
          <cell r="D735" t="str">
            <v>C</v>
          </cell>
          <cell r="E735">
            <v>1971.46</v>
          </cell>
        </row>
        <row r="736">
          <cell r="A736">
            <v>7151000022</v>
          </cell>
          <cell r="B736" t="str">
            <v>DEBENTURES - RENDAS</v>
          </cell>
          <cell r="C736">
            <v>671499.99</v>
          </cell>
          <cell r="D736" t="str">
            <v>C</v>
          </cell>
          <cell r="E736">
            <v>671499.99</v>
          </cell>
        </row>
        <row r="737">
          <cell r="A737">
            <v>7154000000</v>
          </cell>
          <cell r="B737" t="str">
            <v>RENDAS DE APLIC.EM FUNDOS DE</v>
          </cell>
          <cell r="C737">
            <v>3000.05</v>
          </cell>
          <cell r="D737" t="str">
            <v>C</v>
          </cell>
          <cell r="E737">
            <v>3000.05</v>
          </cell>
        </row>
        <row r="738">
          <cell r="A738">
            <v>7154000001</v>
          </cell>
          <cell r="B738" t="str">
            <v>RENDAS DE APLIC.EM FUNDOS DE</v>
          </cell>
          <cell r="C738">
            <v>3000.05</v>
          </cell>
          <cell r="D738" t="str">
            <v>C</v>
          </cell>
          <cell r="E738">
            <v>3000.05</v>
          </cell>
        </row>
        <row r="739">
          <cell r="A739">
            <v>7155000000</v>
          </cell>
          <cell r="B739" t="str">
            <v>RENDAS DE APLICACOES EM FDS</v>
          </cell>
          <cell r="C739">
            <v>2449.16</v>
          </cell>
          <cell r="D739" t="str">
            <v>C</v>
          </cell>
          <cell r="E739">
            <v>2449.16</v>
          </cell>
        </row>
        <row r="740">
          <cell r="A740">
            <v>7155000001</v>
          </cell>
          <cell r="B740" t="str">
            <v>RENDAS DE APLICACOES EM FDS</v>
          </cell>
          <cell r="C740">
            <v>2449.16</v>
          </cell>
          <cell r="D740" t="str">
            <v>C</v>
          </cell>
          <cell r="E740">
            <v>2449.16</v>
          </cell>
        </row>
        <row r="741">
          <cell r="A741">
            <v>7157500000</v>
          </cell>
          <cell r="B741" t="str">
            <v>LUCROS COM TITULOS DE RENDA</v>
          </cell>
          <cell r="C741">
            <v>23645.48</v>
          </cell>
          <cell r="D741" t="str">
            <v>C</v>
          </cell>
          <cell r="E741">
            <v>23645.48</v>
          </cell>
        </row>
        <row r="742">
          <cell r="A742">
            <v>7157500012</v>
          </cell>
          <cell r="B742" t="str">
            <v>LFT</v>
          </cell>
          <cell r="C742">
            <v>23645.48</v>
          </cell>
          <cell r="D742" t="str">
            <v>C</v>
          </cell>
          <cell r="E742">
            <v>23645.48</v>
          </cell>
        </row>
        <row r="743">
          <cell r="A743">
            <v>7158000000</v>
          </cell>
          <cell r="B743" t="str">
            <v>RENDAS EM OPERACOES COM DERI</v>
          </cell>
          <cell r="C743">
            <v>4602054537.25</v>
          </cell>
          <cell r="D743" t="str">
            <v>C</v>
          </cell>
          <cell r="E743">
            <v>4602054537.25</v>
          </cell>
        </row>
        <row r="744">
          <cell r="A744">
            <v>7158011000</v>
          </cell>
          <cell r="B744" t="str">
            <v>SWAP</v>
          </cell>
          <cell r="C744">
            <v>98981044.540000007</v>
          </cell>
          <cell r="D744" t="str">
            <v>C</v>
          </cell>
          <cell r="E744">
            <v>98981044.540000007</v>
          </cell>
        </row>
        <row r="745">
          <cell r="A745">
            <v>7158011001</v>
          </cell>
          <cell r="B745" t="str">
            <v>SWAP</v>
          </cell>
          <cell r="C745">
            <v>15962487.390000001</v>
          </cell>
          <cell r="D745" t="str">
            <v>C</v>
          </cell>
          <cell r="E745">
            <v>15962487.390000001</v>
          </cell>
        </row>
        <row r="746">
          <cell r="A746">
            <v>7158011002</v>
          </cell>
          <cell r="B746" t="str">
            <v>SWAP - MTM CIRCULAR 3082</v>
          </cell>
          <cell r="C746">
            <v>4513828.91</v>
          </cell>
          <cell r="D746" t="str">
            <v>C</v>
          </cell>
          <cell r="E746">
            <v>4513828.91</v>
          </cell>
        </row>
        <row r="747">
          <cell r="A747">
            <v>7158011003</v>
          </cell>
          <cell r="B747" t="str">
            <v>SWAP - LUCRO</v>
          </cell>
          <cell r="C747">
            <v>77433578.640000001</v>
          </cell>
          <cell r="D747" t="str">
            <v>C</v>
          </cell>
          <cell r="E747">
            <v>77433578.640000001</v>
          </cell>
        </row>
        <row r="748">
          <cell r="A748">
            <v>7158011004</v>
          </cell>
          <cell r="B748" t="str">
            <v>SWAP - JUROS</v>
          </cell>
          <cell r="C748">
            <v>1071149.6000000001</v>
          </cell>
          <cell r="D748" t="str">
            <v>C</v>
          </cell>
          <cell r="E748">
            <v>1071149.6000000001</v>
          </cell>
        </row>
        <row r="749">
          <cell r="A749">
            <v>7158031000</v>
          </cell>
          <cell r="B749" t="str">
            <v>FUTURO</v>
          </cell>
          <cell r="C749">
            <v>3498843881.4200001</v>
          </cell>
          <cell r="D749" t="str">
            <v>C</v>
          </cell>
          <cell r="E749">
            <v>3498843881.4200001</v>
          </cell>
        </row>
        <row r="750">
          <cell r="A750">
            <v>7158031001</v>
          </cell>
          <cell r="B750" t="str">
            <v>FUTURO - DOLAR</v>
          </cell>
          <cell r="C750">
            <v>555075281.39999998</v>
          </cell>
          <cell r="D750" t="str">
            <v>C</v>
          </cell>
          <cell r="E750">
            <v>555075281.39999998</v>
          </cell>
        </row>
        <row r="751">
          <cell r="A751">
            <v>7158031002</v>
          </cell>
          <cell r="B751" t="str">
            <v>FUTURO - DDI CUPOM CAMBIAL</v>
          </cell>
          <cell r="C751">
            <v>2680066260.6500001</v>
          </cell>
          <cell r="D751" t="str">
            <v>C</v>
          </cell>
          <cell r="E751">
            <v>2680066260.6500001</v>
          </cell>
        </row>
        <row r="752">
          <cell r="A752">
            <v>7158031003</v>
          </cell>
          <cell r="B752" t="str">
            <v>FUTURO - DI 1</v>
          </cell>
          <cell r="C752">
            <v>135793363.69999999</v>
          </cell>
          <cell r="D752" t="str">
            <v>C</v>
          </cell>
          <cell r="E752">
            <v>135793363.69999999</v>
          </cell>
        </row>
        <row r="753">
          <cell r="A753">
            <v>7158031004</v>
          </cell>
          <cell r="B753" t="str">
            <v>FUTURO - DOLAR DAY-TRADE</v>
          </cell>
          <cell r="C753">
            <v>11735021.65</v>
          </cell>
          <cell r="D753" t="str">
            <v>C</v>
          </cell>
          <cell r="E753">
            <v>11735021.65</v>
          </cell>
        </row>
        <row r="754">
          <cell r="A754">
            <v>7158031005</v>
          </cell>
          <cell r="B754" t="str">
            <v>FUTURO - DDI DAY-TRADE</v>
          </cell>
          <cell r="C754">
            <v>20784</v>
          </cell>
          <cell r="D754" t="str">
            <v>C</v>
          </cell>
          <cell r="E754">
            <v>20784</v>
          </cell>
        </row>
        <row r="755">
          <cell r="A755">
            <v>7158031006</v>
          </cell>
          <cell r="B755" t="str">
            <v>FUTURO - DI 1 DAY-TRADE</v>
          </cell>
          <cell r="C755">
            <v>1796627.35</v>
          </cell>
          <cell r="D755" t="str">
            <v>C</v>
          </cell>
          <cell r="E755">
            <v>1796627.35</v>
          </cell>
        </row>
        <row r="756">
          <cell r="A756">
            <v>7158031008</v>
          </cell>
          <cell r="B756" t="str">
            <v>FUT DDI - CART. HEDGE</v>
          </cell>
          <cell r="C756">
            <v>113977980.22</v>
          </cell>
          <cell r="D756" t="str">
            <v>C</v>
          </cell>
          <cell r="E756">
            <v>113977980.22</v>
          </cell>
        </row>
        <row r="757">
          <cell r="A757">
            <v>7158031009</v>
          </cell>
          <cell r="B757" t="str">
            <v>FUT DI1 - CART. HEDGE</v>
          </cell>
          <cell r="C757">
            <v>131748.1</v>
          </cell>
          <cell r="D757" t="str">
            <v>C</v>
          </cell>
          <cell r="E757">
            <v>131748.1</v>
          </cell>
        </row>
        <row r="758">
          <cell r="A758">
            <v>7158031010</v>
          </cell>
          <cell r="B758" t="str">
            <v>FUT DOL DAY-TRADE - CART. HE</v>
          </cell>
          <cell r="C758">
            <v>4250</v>
          </cell>
          <cell r="D758" t="str">
            <v>C</v>
          </cell>
          <cell r="E758">
            <v>4250</v>
          </cell>
        </row>
        <row r="759">
          <cell r="A759">
            <v>7158031012</v>
          </cell>
          <cell r="B759" t="str">
            <v>FUT DI1 DAY-TRADE - CART. HE</v>
          </cell>
          <cell r="C759">
            <v>242564.35</v>
          </cell>
          <cell r="D759" t="str">
            <v>C</v>
          </cell>
          <cell r="E759">
            <v>242564.35</v>
          </cell>
        </row>
        <row r="760">
          <cell r="A760">
            <v>7158090000</v>
          </cell>
          <cell r="B760" t="str">
            <v>OUTROS - INDICES</v>
          </cell>
          <cell r="C760">
            <v>1004229611.29</v>
          </cell>
          <cell r="D760" t="str">
            <v>C</v>
          </cell>
          <cell r="E760">
            <v>1004229611.29</v>
          </cell>
        </row>
        <row r="761">
          <cell r="A761">
            <v>7158090002</v>
          </cell>
          <cell r="B761" t="str">
            <v>NDF - CETIP</v>
          </cell>
          <cell r="C761">
            <v>336878799.31999999</v>
          </cell>
          <cell r="D761" t="str">
            <v>C</v>
          </cell>
          <cell r="E761">
            <v>336878799.31999999</v>
          </cell>
        </row>
        <row r="762">
          <cell r="A762">
            <v>7158090004</v>
          </cell>
          <cell r="B762" t="str">
            <v>NDF CETIP MTM RES 3082</v>
          </cell>
          <cell r="C762">
            <v>10774419.6</v>
          </cell>
          <cell r="D762" t="str">
            <v>C</v>
          </cell>
          <cell r="E762">
            <v>10774419.6</v>
          </cell>
        </row>
        <row r="763">
          <cell r="A763">
            <v>7158090006</v>
          </cell>
          <cell r="B763" t="str">
            <v>NDF - CETIP - LUCRO</v>
          </cell>
          <cell r="C763">
            <v>656576392.37</v>
          </cell>
          <cell r="D763" t="str">
            <v>C</v>
          </cell>
          <cell r="E763">
            <v>656576392.37</v>
          </cell>
        </row>
        <row r="764">
          <cell r="A764">
            <v>7170000000</v>
          </cell>
          <cell r="B764" t="str">
            <v>RENDAS DE PREST DE SERVICOS</v>
          </cell>
          <cell r="C764">
            <v>7859816.5999999996</v>
          </cell>
          <cell r="D764" t="str">
            <v>C</v>
          </cell>
          <cell r="E764">
            <v>7859816.5999999996</v>
          </cell>
        </row>
        <row r="765">
          <cell r="A765">
            <v>7174000000</v>
          </cell>
          <cell r="B765" t="str">
            <v>RENDAS DE COBRANCA</v>
          </cell>
          <cell r="C765">
            <v>21.93</v>
          </cell>
          <cell r="D765" t="str">
            <v>C</v>
          </cell>
          <cell r="E765">
            <v>21.93</v>
          </cell>
        </row>
        <row r="766">
          <cell r="A766">
            <v>7174000001</v>
          </cell>
          <cell r="B766" t="str">
            <v>RENDAS DE COBRANCA</v>
          </cell>
          <cell r="C766">
            <v>21.93</v>
          </cell>
          <cell r="D766" t="str">
            <v>C</v>
          </cell>
          <cell r="E766">
            <v>21.93</v>
          </cell>
        </row>
        <row r="767">
          <cell r="A767">
            <v>7179000000</v>
          </cell>
          <cell r="B767" t="str">
            <v>RENDAS DE TRANSFERENCIA DE F</v>
          </cell>
          <cell r="C767">
            <v>62019</v>
          </cell>
          <cell r="D767" t="str">
            <v>C</v>
          </cell>
          <cell r="E767">
            <v>62019</v>
          </cell>
        </row>
        <row r="768">
          <cell r="A768">
            <v>7179000001</v>
          </cell>
          <cell r="B768" t="str">
            <v>TRANSFERENCIAS  DE FUNDOS</v>
          </cell>
          <cell r="C768">
            <v>62019</v>
          </cell>
          <cell r="D768" t="str">
            <v>C</v>
          </cell>
          <cell r="E768">
            <v>62019</v>
          </cell>
        </row>
        <row r="769">
          <cell r="A769">
            <v>7179800000</v>
          </cell>
          <cell r="B769" t="str">
            <v>RENDAS DE TARIFAS BANCARIA -</v>
          </cell>
          <cell r="C769">
            <v>9608.5</v>
          </cell>
          <cell r="D769" t="str">
            <v>C</v>
          </cell>
          <cell r="E769">
            <v>9608.5</v>
          </cell>
        </row>
        <row r="770">
          <cell r="A770">
            <v>7179899000</v>
          </cell>
          <cell r="B770" t="str">
            <v>OUTRAS RENDAS DE TARIFAS BAN</v>
          </cell>
          <cell r="C770">
            <v>9608.5</v>
          </cell>
          <cell r="D770" t="str">
            <v>C</v>
          </cell>
          <cell r="E770">
            <v>9608.5</v>
          </cell>
        </row>
        <row r="771">
          <cell r="A771">
            <v>7179899001</v>
          </cell>
          <cell r="B771" t="str">
            <v>OUTRAS RENDAS DE TARIFAS BAN</v>
          </cell>
          <cell r="C771">
            <v>9608.5</v>
          </cell>
          <cell r="D771" t="str">
            <v>C</v>
          </cell>
          <cell r="E771">
            <v>9608.5</v>
          </cell>
        </row>
        <row r="772">
          <cell r="A772">
            <v>7179900000</v>
          </cell>
          <cell r="B772" t="str">
            <v>RENDAS DE OUTROS SERVICOS</v>
          </cell>
          <cell r="C772">
            <v>7788167.1699999999</v>
          </cell>
          <cell r="D772" t="str">
            <v>C</v>
          </cell>
          <cell r="E772">
            <v>7788167.1699999999</v>
          </cell>
        </row>
        <row r="773">
          <cell r="A773">
            <v>7179900001</v>
          </cell>
          <cell r="B773" t="str">
            <v>CADASTRO</v>
          </cell>
          <cell r="C773">
            <v>45</v>
          </cell>
          <cell r="D773" t="str">
            <v>C</v>
          </cell>
          <cell r="E773">
            <v>45</v>
          </cell>
        </row>
        <row r="774">
          <cell r="A774">
            <v>7179900004</v>
          </cell>
          <cell r="B774" t="str">
            <v>CHEQUES</v>
          </cell>
          <cell r="C774">
            <v>21.52</v>
          </cell>
          <cell r="D774" t="str">
            <v>C</v>
          </cell>
          <cell r="E774">
            <v>21.52</v>
          </cell>
        </row>
        <row r="775">
          <cell r="A775">
            <v>7179900005</v>
          </cell>
          <cell r="B775" t="str">
            <v>CONTA INATIVA</v>
          </cell>
          <cell r="C775">
            <v>1659.12</v>
          </cell>
          <cell r="D775" t="str">
            <v>C</v>
          </cell>
          <cell r="E775">
            <v>1659.12</v>
          </cell>
        </row>
        <row r="776">
          <cell r="A776">
            <v>7179900008</v>
          </cell>
          <cell r="B776" t="str">
            <v>TARIFA INTERBANCARIA</v>
          </cell>
          <cell r="C776">
            <v>9368.2099999999991</v>
          </cell>
          <cell r="D776" t="str">
            <v>C</v>
          </cell>
          <cell r="E776">
            <v>9368.2099999999991</v>
          </cell>
        </row>
        <row r="777">
          <cell r="A777">
            <v>7179900009</v>
          </cell>
          <cell r="B777" t="str">
            <v>OUTROS SERVICOS</v>
          </cell>
          <cell r="C777">
            <v>8815</v>
          </cell>
          <cell r="D777" t="str">
            <v>C</v>
          </cell>
          <cell r="E777">
            <v>8815</v>
          </cell>
        </row>
        <row r="778">
          <cell r="A778">
            <v>7179900010</v>
          </cell>
          <cell r="B778" t="str">
            <v>CONTRATACAO DE OPERACOES ATI</v>
          </cell>
          <cell r="C778">
            <v>420</v>
          </cell>
          <cell r="D778" t="str">
            <v>C</v>
          </cell>
          <cell r="E778">
            <v>420</v>
          </cell>
        </row>
        <row r="779">
          <cell r="A779">
            <v>7179900013</v>
          </cell>
          <cell r="B779" t="str">
            <v>INTERMEDIACAO EM FINANCIAMEN</v>
          </cell>
          <cell r="C779">
            <v>5061836.96</v>
          </cell>
          <cell r="D779" t="str">
            <v>C</v>
          </cell>
          <cell r="E779">
            <v>5061836.96</v>
          </cell>
        </row>
        <row r="780">
          <cell r="A780">
            <v>7179900014</v>
          </cell>
          <cell r="B780" t="str">
            <v>OUTROS SERVICOS - CAMBIO</v>
          </cell>
          <cell r="C780">
            <v>25</v>
          </cell>
          <cell r="D780" t="str">
            <v>C</v>
          </cell>
          <cell r="E780">
            <v>25</v>
          </cell>
        </row>
        <row r="781">
          <cell r="A781">
            <v>7179900015</v>
          </cell>
          <cell r="B781" t="str">
            <v>PRESTAÇÃO SERVIÇOS ASSESORIA</v>
          </cell>
          <cell r="C781">
            <v>2226628.29</v>
          </cell>
          <cell r="D781" t="str">
            <v>C</v>
          </cell>
          <cell r="E781">
            <v>2226628.29</v>
          </cell>
        </row>
        <row r="782">
          <cell r="A782">
            <v>7179900016</v>
          </cell>
          <cell r="B782" t="str">
            <v>REC COMISSAO DE ESTRUTURACAO</v>
          </cell>
          <cell r="C782">
            <v>479348.07</v>
          </cell>
          <cell r="D782" t="str">
            <v>C</v>
          </cell>
          <cell r="E782">
            <v>479348.07</v>
          </cell>
        </row>
        <row r="783">
          <cell r="A783">
            <v>7180000000</v>
          </cell>
          <cell r="B783" t="str">
            <v>RENDAS DE PARTICIPACOES</v>
          </cell>
          <cell r="C783">
            <v>445751.2</v>
          </cell>
          <cell r="D783" t="str">
            <v>C</v>
          </cell>
          <cell r="E783">
            <v>445751.2</v>
          </cell>
        </row>
        <row r="784">
          <cell r="A784">
            <v>7181000000</v>
          </cell>
          <cell r="B784" t="str">
            <v>AJUSTES DEPENDENCIA NO EXTER</v>
          </cell>
          <cell r="C784">
            <v>445751.2</v>
          </cell>
          <cell r="D784" t="str">
            <v>C</v>
          </cell>
          <cell r="E784">
            <v>445751.2</v>
          </cell>
        </row>
        <row r="785">
          <cell r="A785">
            <v>7181000001</v>
          </cell>
          <cell r="B785" t="str">
            <v>AJUSTES DEPENDENCIA  EXTERIO</v>
          </cell>
          <cell r="C785">
            <v>445751.2</v>
          </cell>
          <cell r="D785" t="str">
            <v>C</v>
          </cell>
          <cell r="E785">
            <v>445751.2</v>
          </cell>
        </row>
        <row r="786">
          <cell r="A786">
            <v>7190000000</v>
          </cell>
          <cell r="B786" t="str">
            <v>OUTRAS RECEITAS OPERACIONAIS</v>
          </cell>
          <cell r="C786">
            <v>168953877.18000001</v>
          </cell>
          <cell r="D786" t="str">
            <v>C</v>
          </cell>
          <cell r="E786">
            <v>168953877.18000001</v>
          </cell>
        </row>
        <row r="787">
          <cell r="A787">
            <v>7193000000</v>
          </cell>
          <cell r="B787" t="str">
            <v>RECUPERACAO  DE ENCARGOS E D</v>
          </cell>
          <cell r="C787">
            <v>276215.40000000002</v>
          </cell>
          <cell r="D787" t="str">
            <v>C</v>
          </cell>
          <cell r="E787">
            <v>276215.40000000002</v>
          </cell>
        </row>
        <row r="788">
          <cell r="A788">
            <v>7193000002</v>
          </cell>
          <cell r="B788" t="str">
            <v>OUTRAS</v>
          </cell>
          <cell r="C788">
            <v>45251.86</v>
          </cell>
          <cell r="D788" t="str">
            <v>C</v>
          </cell>
          <cell r="E788">
            <v>45251.86</v>
          </cell>
        </row>
        <row r="789">
          <cell r="A789">
            <v>7193000003</v>
          </cell>
          <cell r="B789" t="str">
            <v>CAMBIO - RESSARCIMENTO COMUN</v>
          </cell>
          <cell r="C789">
            <v>138658.54</v>
          </cell>
          <cell r="D789" t="str">
            <v>C</v>
          </cell>
          <cell r="E789">
            <v>138658.54</v>
          </cell>
        </row>
        <row r="790">
          <cell r="A790">
            <v>7193000005</v>
          </cell>
          <cell r="B790" t="str">
            <v>CAMBIO - RESSARC. SISBACEN/S</v>
          </cell>
          <cell r="C790">
            <v>92305</v>
          </cell>
          <cell r="D790" t="str">
            <v>C</v>
          </cell>
          <cell r="E790">
            <v>92305</v>
          </cell>
        </row>
        <row r="791">
          <cell r="A791">
            <v>7194000000</v>
          </cell>
          <cell r="B791" t="str">
            <v>RENDAS DE APLICACAO NO EXTER</v>
          </cell>
          <cell r="C791">
            <v>75146338.239999995</v>
          </cell>
          <cell r="D791" t="str">
            <v>C</v>
          </cell>
          <cell r="E791">
            <v>75146338.239999995</v>
          </cell>
        </row>
        <row r="792">
          <cell r="A792">
            <v>7194000001</v>
          </cell>
          <cell r="B792" t="str">
            <v>VARIAÇÃO CAMBIAL</v>
          </cell>
          <cell r="C792">
            <v>74737335.439999998</v>
          </cell>
          <cell r="D792" t="str">
            <v>C</v>
          </cell>
          <cell r="E792">
            <v>74737335.439999998</v>
          </cell>
        </row>
        <row r="793">
          <cell r="A793">
            <v>7194000002</v>
          </cell>
          <cell r="B793" t="str">
            <v>JUROS</v>
          </cell>
          <cell r="C793">
            <v>409002.8</v>
          </cell>
          <cell r="D793" t="str">
            <v>C</v>
          </cell>
          <cell r="E793">
            <v>409002.8</v>
          </cell>
        </row>
        <row r="794">
          <cell r="A794">
            <v>7197000000</v>
          </cell>
          <cell r="B794" t="str">
            <v>RENDAS DE GARANTIAS PRESTADA</v>
          </cell>
          <cell r="C794">
            <v>9335772.6999999993</v>
          </cell>
          <cell r="D794" t="str">
            <v>C</v>
          </cell>
          <cell r="E794">
            <v>9335772.6999999993</v>
          </cell>
        </row>
        <row r="795">
          <cell r="A795">
            <v>7197000001</v>
          </cell>
          <cell r="B795" t="str">
            <v>RENDAS DE GARANTIAS PRESTADA</v>
          </cell>
          <cell r="C795">
            <v>9335772.6999999993</v>
          </cell>
          <cell r="D795" t="str">
            <v>C</v>
          </cell>
          <cell r="E795">
            <v>9335772.6999999993</v>
          </cell>
        </row>
        <row r="796">
          <cell r="A796">
            <v>7198000000</v>
          </cell>
          <cell r="B796" t="str">
            <v>RENDAS DE REPASSES INTEFINAN</v>
          </cell>
          <cell r="C796">
            <v>74625729.180000007</v>
          </cell>
          <cell r="D796" t="str">
            <v>C</v>
          </cell>
          <cell r="E796">
            <v>74625729.180000007</v>
          </cell>
        </row>
        <row r="797">
          <cell r="A797">
            <v>7198000001</v>
          </cell>
          <cell r="B797" t="str">
            <v>COMISSAO DE REPASSE - RES. 6</v>
          </cell>
          <cell r="C797">
            <v>1217144.3400000001</v>
          </cell>
          <cell r="D797" t="str">
            <v>C</v>
          </cell>
          <cell r="E797">
            <v>1217144.3400000001</v>
          </cell>
        </row>
        <row r="798">
          <cell r="A798">
            <v>7198000002</v>
          </cell>
          <cell r="B798" t="str">
            <v>JUROS - RES. 63</v>
          </cell>
          <cell r="C798">
            <v>3690334.84</v>
          </cell>
          <cell r="D798" t="str">
            <v>C</v>
          </cell>
          <cell r="E798">
            <v>3690334.84</v>
          </cell>
        </row>
        <row r="799">
          <cell r="A799">
            <v>7198000003</v>
          </cell>
          <cell r="B799" t="str">
            <v>VARIACAO CAMBIAL - RES. 63</v>
          </cell>
          <cell r="C799">
            <v>69718250</v>
          </cell>
          <cell r="D799" t="str">
            <v>C</v>
          </cell>
          <cell r="E799">
            <v>69718250</v>
          </cell>
        </row>
        <row r="800">
          <cell r="A800">
            <v>7199000000</v>
          </cell>
          <cell r="B800" t="str">
            <v>REVERSAO DE PROVISOES OPERAC</v>
          </cell>
          <cell r="C800">
            <v>7173997.6399999997</v>
          </cell>
          <cell r="D800" t="str">
            <v>C</v>
          </cell>
          <cell r="E800">
            <v>7173997.6399999997</v>
          </cell>
        </row>
        <row r="801">
          <cell r="A801">
            <v>7199030000</v>
          </cell>
          <cell r="B801" t="str">
            <v>OPERACAO DE CREDITOS DE LIQU</v>
          </cell>
          <cell r="C801">
            <v>141773.13</v>
          </cell>
          <cell r="D801" t="str">
            <v>C</v>
          </cell>
          <cell r="E801">
            <v>141773.13</v>
          </cell>
        </row>
        <row r="802">
          <cell r="A802">
            <v>7199030001</v>
          </cell>
          <cell r="B802" t="str">
            <v>OPERACAO DE CREDITOS DE LIQU</v>
          </cell>
          <cell r="C802">
            <v>141773.13</v>
          </cell>
          <cell r="D802" t="str">
            <v>C</v>
          </cell>
          <cell r="E802">
            <v>141773.13</v>
          </cell>
        </row>
        <row r="803">
          <cell r="A803">
            <v>7199099000</v>
          </cell>
          <cell r="B803" t="str">
            <v>OUTROS</v>
          </cell>
          <cell r="C803">
            <v>7032224.5099999998</v>
          </cell>
          <cell r="D803" t="str">
            <v>C</v>
          </cell>
          <cell r="E803">
            <v>7032224.5099999998</v>
          </cell>
        </row>
        <row r="804">
          <cell r="A804">
            <v>7199099001</v>
          </cell>
          <cell r="B804" t="str">
            <v>OUTROS - FIANÇA</v>
          </cell>
          <cell r="C804">
            <v>1251651.2</v>
          </cell>
          <cell r="D804" t="str">
            <v>C</v>
          </cell>
          <cell r="E804">
            <v>1251651.2</v>
          </cell>
        </row>
        <row r="805">
          <cell r="A805">
            <v>7199099002</v>
          </cell>
          <cell r="B805" t="str">
            <v>REVERSÃO TRABALHISTA</v>
          </cell>
          <cell r="C805">
            <v>1084845.9099999999</v>
          </cell>
          <cell r="D805" t="str">
            <v>C</v>
          </cell>
          <cell r="E805">
            <v>1084845.9099999999</v>
          </cell>
        </row>
        <row r="806">
          <cell r="A806">
            <v>7199099004</v>
          </cell>
          <cell r="B806" t="str">
            <v>REVERSAO PROCESSOS FISCAIS</v>
          </cell>
          <cell r="C806">
            <v>214545.06</v>
          </cell>
          <cell r="D806" t="str">
            <v>C</v>
          </cell>
          <cell r="E806">
            <v>214545.06</v>
          </cell>
        </row>
        <row r="807">
          <cell r="A807">
            <v>7199099005</v>
          </cell>
          <cell r="B807" t="str">
            <v>REV. PROV DESP PROC DADOS</v>
          </cell>
          <cell r="C807">
            <v>1387433.57</v>
          </cell>
          <cell r="D807" t="str">
            <v>C</v>
          </cell>
          <cell r="E807">
            <v>1387433.57</v>
          </cell>
        </row>
        <row r="808">
          <cell r="A808">
            <v>7199099006</v>
          </cell>
          <cell r="B808" t="str">
            <v>REVERSAO PROV GRATIFICACAO</v>
          </cell>
          <cell r="C808">
            <v>3093748.77</v>
          </cell>
          <cell r="D808" t="str">
            <v>C</v>
          </cell>
          <cell r="E808">
            <v>3093748.77</v>
          </cell>
        </row>
        <row r="809">
          <cell r="A809">
            <v>7199900000</v>
          </cell>
          <cell r="B809" t="str">
            <v>OUTRAS RENDAS OPERACIONAIS</v>
          </cell>
          <cell r="C809">
            <v>2395824.02</v>
          </cell>
          <cell r="D809" t="str">
            <v>C</v>
          </cell>
          <cell r="E809">
            <v>2395824.02</v>
          </cell>
        </row>
        <row r="810">
          <cell r="A810">
            <v>7199900019</v>
          </cell>
          <cell r="B810" t="str">
            <v>VARIAÇÃO CAMBIAL - DIVERSOS</v>
          </cell>
          <cell r="C810">
            <v>762.6</v>
          </cell>
          <cell r="D810" t="str">
            <v>C</v>
          </cell>
          <cell r="E810">
            <v>762.6</v>
          </cell>
        </row>
        <row r="811">
          <cell r="A811">
            <v>7199900025</v>
          </cell>
          <cell r="B811" t="str">
            <v>ATUALIZAÇÃO MONETARIA DEPOSI</v>
          </cell>
          <cell r="C811">
            <v>199454.71</v>
          </cell>
          <cell r="D811" t="str">
            <v>C</v>
          </cell>
          <cell r="E811">
            <v>199454.71</v>
          </cell>
        </row>
        <row r="812">
          <cell r="A812">
            <v>7199900036</v>
          </cell>
          <cell r="B812" t="str">
            <v>COMISSAO DE COMPROMISSO</v>
          </cell>
          <cell r="C812">
            <v>1713599.28</v>
          </cell>
          <cell r="D812" t="str">
            <v>C</v>
          </cell>
          <cell r="E812">
            <v>1713599.28</v>
          </cell>
        </row>
        <row r="813">
          <cell r="A813">
            <v>7199900037</v>
          </cell>
          <cell r="B813" t="str">
            <v>MULTAS INDENIZATORIAS</v>
          </cell>
          <cell r="C813">
            <v>297014.90000000002</v>
          </cell>
          <cell r="D813" t="str">
            <v>C</v>
          </cell>
          <cell r="E813">
            <v>297014.90000000002</v>
          </cell>
        </row>
        <row r="814">
          <cell r="A814">
            <v>7199900038</v>
          </cell>
          <cell r="B814" t="str">
            <v>COMISSAO DE RESERVA DE CREDI</v>
          </cell>
          <cell r="C814">
            <v>184992.53</v>
          </cell>
          <cell r="D814" t="str">
            <v>C</v>
          </cell>
          <cell r="E814">
            <v>184992.53</v>
          </cell>
        </row>
        <row r="815">
          <cell r="A815">
            <v>7300000000</v>
          </cell>
          <cell r="B815" t="str">
            <v>RECEITAS NAO OPERACIONAIS</v>
          </cell>
          <cell r="C815">
            <v>21044.97</v>
          </cell>
          <cell r="D815" t="str">
            <v>C</v>
          </cell>
          <cell r="E815">
            <v>21044.97</v>
          </cell>
        </row>
        <row r="816">
          <cell r="A816">
            <v>7390000000</v>
          </cell>
          <cell r="B816" t="str">
            <v>OUTRAS REC NAO OPERACIONAIS</v>
          </cell>
          <cell r="C816">
            <v>21044.97</v>
          </cell>
          <cell r="D816" t="str">
            <v>C</v>
          </cell>
          <cell r="E816">
            <v>21044.97</v>
          </cell>
        </row>
        <row r="817">
          <cell r="A817">
            <v>7399900000</v>
          </cell>
          <cell r="B817" t="str">
            <v>OUTRAS RENDAS NAO OPERACIONA</v>
          </cell>
          <cell r="C817">
            <v>21044.97</v>
          </cell>
          <cell r="D817" t="str">
            <v>C</v>
          </cell>
          <cell r="E817">
            <v>21044.97</v>
          </cell>
        </row>
        <row r="818">
          <cell r="A818">
            <v>7399900002</v>
          </cell>
          <cell r="B818" t="str">
            <v>DIVERSAS</v>
          </cell>
          <cell r="C818">
            <v>21044.97</v>
          </cell>
          <cell r="D818" t="str">
            <v>C</v>
          </cell>
          <cell r="E818">
            <v>21044.97</v>
          </cell>
        </row>
        <row r="819">
          <cell r="A819">
            <v>8000000000</v>
          </cell>
          <cell r="B819" t="str">
            <v>(-) CTAS DE RESULT DEVEDORAS</v>
          </cell>
          <cell r="C819">
            <v>5215502635.04</v>
          </cell>
          <cell r="D819" t="str">
            <v>D</v>
          </cell>
          <cell r="E819">
            <v>5215502635.04</v>
          </cell>
        </row>
        <row r="820">
          <cell r="A820">
            <v>8100000000</v>
          </cell>
          <cell r="B820" t="str">
            <v>(-) DESPESAS OPERACIONAIS</v>
          </cell>
          <cell r="C820">
            <v>5195728310.5299997</v>
          </cell>
          <cell r="D820" t="str">
            <v>D</v>
          </cell>
          <cell r="E820">
            <v>5195728310.5299997</v>
          </cell>
        </row>
        <row r="821">
          <cell r="A821">
            <v>8110000000</v>
          </cell>
          <cell r="B821" t="str">
            <v>(-) DESPESAS DE CAPTACAO</v>
          </cell>
          <cell r="C821">
            <v>30069641.309999999</v>
          </cell>
          <cell r="D821" t="str">
            <v>D</v>
          </cell>
          <cell r="E821">
            <v>30069641.309999999</v>
          </cell>
        </row>
        <row r="822">
          <cell r="A822">
            <v>8112000000</v>
          </cell>
          <cell r="B822" t="str">
            <v>DESPESAS DE DEPOSITOS INTERF</v>
          </cell>
          <cell r="C822">
            <v>202105.94</v>
          </cell>
          <cell r="D822" t="str">
            <v>D</v>
          </cell>
          <cell r="E822">
            <v>202105.94</v>
          </cell>
        </row>
        <row r="823">
          <cell r="A823">
            <v>8112000001</v>
          </cell>
          <cell r="B823" t="str">
            <v>DESP.DE DEPOS. INTERFINANCEI</v>
          </cell>
          <cell r="C823">
            <v>202105.94</v>
          </cell>
          <cell r="D823" t="str">
            <v>D</v>
          </cell>
          <cell r="E823">
            <v>202105.94</v>
          </cell>
        </row>
        <row r="824">
          <cell r="A824">
            <v>8113000000</v>
          </cell>
          <cell r="B824" t="str">
            <v>DESPESAS DE DEPOSITO A PRAZO</v>
          </cell>
          <cell r="C824">
            <v>28630508.670000002</v>
          </cell>
          <cell r="D824" t="str">
            <v>D</v>
          </cell>
          <cell r="E824">
            <v>28630508.670000002</v>
          </cell>
        </row>
        <row r="825">
          <cell r="A825">
            <v>8113000001</v>
          </cell>
          <cell r="B825" t="str">
            <v>SEM CERTIFICADO - POS FIXADO</v>
          </cell>
          <cell r="C825">
            <v>28589209.140000001</v>
          </cell>
          <cell r="D825" t="str">
            <v>D</v>
          </cell>
          <cell r="E825">
            <v>28589209.140000001</v>
          </cell>
        </row>
        <row r="826">
          <cell r="A826">
            <v>8113000003</v>
          </cell>
          <cell r="B826" t="str">
            <v>SEM CERTIFICADO - PREFIXADO</v>
          </cell>
          <cell r="C826">
            <v>41299.53</v>
          </cell>
          <cell r="D826" t="str">
            <v>D</v>
          </cell>
          <cell r="E826">
            <v>41299.53</v>
          </cell>
        </row>
        <row r="827">
          <cell r="A827">
            <v>8115000000</v>
          </cell>
          <cell r="B827" t="str">
            <v>DESPESAS DE OPERACOES COMPRO</v>
          </cell>
          <cell r="C827">
            <v>209305.19</v>
          </cell>
          <cell r="D827" t="str">
            <v>D</v>
          </cell>
          <cell r="E827">
            <v>209305.19</v>
          </cell>
        </row>
        <row r="828">
          <cell r="A828">
            <v>8115010000</v>
          </cell>
          <cell r="B828" t="str">
            <v>CARTEIRA PROPRIA</v>
          </cell>
          <cell r="C828">
            <v>136600.54</v>
          </cell>
          <cell r="D828" t="str">
            <v>D</v>
          </cell>
          <cell r="E828">
            <v>136600.54</v>
          </cell>
        </row>
        <row r="829">
          <cell r="A829">
            <v>8115010004</v>
          </cell>
          <cell r="B829" t="str">
            <v>CARTEIRA PROPRIA - LFT</v>
          </cell>
          <cell r="C829">
            <v>136600.54</v>
          </cell>
          <cell r="D829" t="str">
            <v>D</v>
          </cell>
          <cell r="E829">
            <v>136600.54</v>
          </cell>
        </row>
        <row r="830">
          <cell r="A830">
            <v>8115020000</v>
          </cell>
          <cell r="B830" t="str">
            <v>CARTEIRA DE TERCEIROS</v>
          </cell>
          <cell r="C830">
            <v>72704.649999999994</v>
          </cell>
          <cell r="D830" t="str">
            <v>D</v>
          </cell>
          <cell r="E830">
            <v>72704.649999999994</v>
          </cell>
        </row>
        <row r="831">
          <cell r="A831">
            <v>8115020001</v>
          </cell>
          <cell r="B831" t="str">
            <v>CARTEIRA DE TERCEIROS - LTN</v>
          </cell>
          <cell r="C831">
            <v>23109.07</v>
          </cell>
          <cell r="D831" t="str">
            <v>D</v>
          </cell>
          <cell r="E831">
            <v>23109.07</v>
          </cell>
        </row>
        <row r="832">
          <cell r="A832">
            <v>8115020004</v>
          </cell>
          <cell r="B832" t="str">
            <v>CARTEIRA DE TERCEIROS - LFT</v>
          </cell>
          <cell r="C832">
            <v>4538.49</v>
          </cell>
          <cell r="D832" t="str">
            <v>D</v>
          </cell>
          <cell r="E832">
            <v>4538.49</v>
          </cell>
        </row>
        <row r="833">
          <cell r="A833">
            <v>8115020008</v>
          </cell>
          <cell r="B833" t="str">
            <v>NTN - B</v>
          </cell>
          <cell r="C833">
            <v>10272</v>
          </cell>
          <cell r="D833" t="str">
            <v>D</v>
          </cell>
          <cell r="E833">
            <v>10272</v>
          </cell>
        </row>
        <row r="834">
          <cell r="A834">
            <v>8115020010</v>
          </cell>
          <cell r="B834" t="str">
            <v>NTN - F</v>
          </cell>
          <cell r="C834">
            <v>34785.089999999997</v>
          </cell>
          <cell r="D834" t="str">
            <v>D</v>
          </cell>
          <cell r="E834">
            <v>34785.089999999997</v>
          </cell>
        </row>
        <row r="835">
          <cell r="A835">
            <v>8118500000</v>
          </cell>
          <cell r="B835" t="str">
            <v>DESPESA CONTRIBUICAO FUNDO G</v>
          </cell>
          <cell r="C835">
            <v>1027721.51</v>
          </cell>
          <cell r="D835" t="str">
            <v>D</v>
          </cell>
          <cell r="E835">
            <v>1027721.51</v>
          </cell>
        </row>
        <row r="836">
          <cell r="A836">
            <v>8118510000</v>
          </cell>
          <cell r="B836" t="str">
            <v>CONTRIBUIÇÃO ORDINARIA</v>
          </cell>
          <cell r="C836">
            <v>1027721.51</v>
          </cell>
          <cell r="D836" t="str">
            <v>D</v>
          </cell>
          <cell r="E836">
            <v>1027721.51</v>
          </cell>
        </row>
        <row r="837">
          <cell r="A837">
            <v>8118510001</v>
          </cell>
          <cell r="B837" t="str">
            <v>CONTRIBUIÇÃO ORDINARIA</v>
          </cell>
          <cell r="C837">
            <v>1027721.51</v>
          </cell>
          <cell r="D837" t="str">
            <v>D</v>
          </cell>
          <cell r="E837">
            <v>1027721.51</v>
          </cell>
        </row>
        <row r="838">
          <cell r="A838">
            <v>8120000000</v>
          </cell>
          <cell r="B838" t="str">
            <v>(-) DESP OBRIG P/EMPREST/REP</v>
          </cell>
          <cell r="C838">
            <v>790379318.25999999</v>
          </cell>
          <cell r="D838" t="str">
            <v>D</v>
          </cell>
          <cell r="E838">
            <v>790379318.25999999</v>
          </cell>
        </row>
        <row r="839">
          <cell r="A839">
            <v>8128000000</v>
          </cell>
          <cell r="B839" t="str">
            <v>DESPESAS DE REPASSES - INTER</v>
          </cell>
          <cell r="C839">
            <v>73394423.75</v>
          </cell>
          <cell r="D839" t="str">
            <v>D</v>
          </cell>
          <cell r="E839">
            <v>73394423.75</v>
          </cell>
        </row>
        <row r="840">
          <cell r="A840">
            <v>8128000002</v>
          </cell>
          <cell r="B840" t="str">
            <v>JUROS - RES. 63</v>
          </cell>
          <cell r="C840">
            <v>3685173.75</v>
          </cell>
          <cell r="D840" t="str">
            <v>D</v>
          </cell>
          <cell r="E840">
            <v>3685173.75</v>
          </cell>
        </row>
        <row r="841">
          <cell r="A841">
            <v>8128000003</v>
          </cell>
          <cell r="B841" t="str">
            <v>VARIACAO CAMBIAL - RES. 63</v>
          </cell>
          <cell r="C841">
            <v>69709250</v>
          </cell>
          <cell r="D841" t="str">
            <v>D</v>
          </cell>
          <cell r="E841">
            <v>69709250</v>
          </cell>
        </row>
        <row r="842">
          <cell r="A842">
            <v>8129000000</v>
          </cell>
          <cell r="B842" t="str">
            <v>DESPESAS DE REPASSES DO EXTE</v>
          </cell>
          <cell r="C842">
            <v>437181600.20999998</v>
          </cell>
          <cell r="D842" t="str">
            <v>D</v>
          </cell>
          <cell r="E842">
            <v>437181600.20999998</v>
          </cell>
        </row>
        <row r="843">
          <cell r="A843">
            <v>8129000001</v>
          </cell>
          <cell r="B843" t="str">
            <v>JUROS - RES. 63</v>
          </cell>
          <cell r="C843">
            <v>1687379.04</v>
          </cell>
          <cell r="D843" t="str">
            <v>D</v>
          </cell>
          <cell r="E843">
            <v>1687379.04</v>
          </cell>
        </row>
        <row r="844">
          <cell r="A844">
            <v>8129000002</v>
          </cell>
          <cell r="B844" t="str">
            <v>VARIACAO CAMBIAL - RES. 63</v>
          </cell>
          <cell r="C844">
            <v>42182240</v>
          </cell>
          <cell r="D844" t="str">
            <v>D</v>
          </cell>
          <cell r="E844">
            <v>42182240</v>
          </cell>
        </row>
        <row r="845">
          <cell r="A845">
            <v>8129000016</v>
          </cell>
          <cell r="B845" t="str">
            <v>JUROS - OUTRAS</v>
          </cell>
          <cell r="C845">
            <v>31159438.800000001</v>
          </cell>
          <cell r="D845" t="str">
            <v>D</v>
          </cell>
          <cell r="E845">
            <v>31159438.800000001</v>
          </cell>
        </row>
        <row r="846">
          <cell r="A846">
            <v>8129000017</v>
          </cell>
          <cell r="B846" t="str">
            <v>VARIACAO CAMBIAL - OUTRAS</v>
          </cell>
          <cell r="C846">
            <v>354462520</v>
          </cell>
          <cell r="D846" t="str">
            <v>D</v>
          </cell>
          <cell r="E846">
            <v>354462520</v>
          </cell>
        </row>
        <row r="847">
          <cell r="A847">
            <v>8129000023</v>
          </cell>
          <cell r="B847" t="str">
            <v>HEDGE OBJETO OPERAÇÃO DE REP</v>
          </cell>
          <cell r="C847">
            <v>7690022.3700000001</v>
          </cell>
          <cell r="D847" t="str">
            <v>D</v>
          </cell>
          <cell r="E847">
            <v>7690022.3700000001</v>
          </cell>
        </row>
        <row r="848">
          <cell r="A848">
            <v>8129500000</v>
          </cell>
          <cell r="B848" t="str">
            <v>DESPESAS DE OBRIG.COM BANQUE</v>
          </cell>
          <cell r="C848">
            <v>279803294.30000001</v>
          </cell>
          <cell r="D848" t="str">
            <v>D</v>
          </cell>
          <cell r="E848">
            <v>279803294.30000001</v>
          </cell>
        </row>
        <row r="849">
          <cell r="A849">
            <v>8129500001</v>
          </cell>
          <cell r="B849" t="str">
            <v>DE FINANCIAMENTO A EXPORTACA</v>
          </cell>
          <cell r="C849">
            <v>10878545.49</v>
          </cell>
          <cell r="D849" t="str">
            <v>D</v>
          </cell>
          <cell r="E849">
            <v>10878545.49</v>
          </cell>
        </row>
        <row r="850">
          <cell r="A850">
            <v>8129500003</v>
          </cell>
          <cell r="B850" t="str">
            <v>OUTRAS</v>
          </cell>
          <cell r="C850">
            <v>303448.81</v>
          </cell>
          <cell r="D850" t="str">
            <v>D</v>
          </cell>
          <cell r="E850">
            <v>303448.81</v>
          </cell>
        </row>
        <row r="851">
          <cell r="A851">
            <v>8129500004</v>
          </cell>
          <cell r="B851" t="str">
            <v>VARIACAO CAMBIAL DESPESAS -</v>
          </cell>
          <cell r="C851">
            <v>268621300</v>
          </cell>
          <cell r="D851" t="str">
            <v>D</v>
          </cell>
          <cell r="E851">
            <v>268621300</v>
          </cell>
        </row>
        <row r="852">
          <cell r="A852">
            <v>8140000000</v>
          </cell>
          <cell r="B852" t="str">
            <v>(-) DESPESAS DE CAMBIO</v>
          </cell>
          <cell r="C852">
            <v>3611289.01</v>
          </cell>
          <cell r="D852" t="str">
            <v>D</v>
          </cell>
          <cell r="E852">
            <v>3611289.01</v>
          </cell>
        </row>
        <row r="853">
          <cell r="A853">
            <v>8142000000</v>
          </cell>
          <cell r="B853" t="str">
            <v>DESPESAS DE OPERACOES DE CAM</v>
          </cell>
          <cell r="C853">
            <v>3498025.85</v>
          </cell>
          <cell r="D853" t="str">
            <v>D</v>
          </cell>
          <cell r="E853">
            <v>3498025.85</v>
          </cell>
        </row>
        <row r="854">
          <cell r="A854">
            <v>8142010000</v>
          </cell>
          <cell r="B854" t="str">
            <v>EXPORTACAO</v>
          </cell>
          <cell r="C854">
            <v>2957047.05</v>
          </cell>
          <cell r="D854" t="str">
            <v>D</v>
          </cell>
          <cell r="E854">
            <v>2957047.05</v>
          </cell>
        </row>
        <row r="855">
          <cell r="A855">
            <v>8142010002</v>
          </cell>
          <cell r="B855" t="str">
            <v>EXPORTACAO - PREMIO S/COMPRA</v>
          </cell>
          <cell r="C855">
            <v>2957047.05</v>
          </cell>
          <cell r="D855" t="str">
            <v>D</v>
          </cell>
          <cell r="E855">
            <v>2957047.05</v>
          </cell>
        </row>
        <row r="856">
          <cell r="A856">
            <v>8142030000</v>
          </cell>
          <cell r="B856" t="str">
            <v>FINANCEIRO</v>
          </cell>
          <cell r="C856">
            <v>25118</v>
          </cell>
          <cell r="D856" t="str">
            <v>D</v>
          </cell>
          <cell r="E856">
            <v>25118</v>
          </cell>
        </row>
        <row r="857">
          <cell r="A857">
            <v>8142030002</v>
          </cell>
          <cell r="B857" t="str">
            <v>FINANCEIRO - PREMIOS S/COMPR</v>
          </cell>
          <cell r="C857">
            <v>25118</v>
          </cell>
          <cell r="D857" t="str">
            <v>D</v>
          </cell>
          <cell r="E857">
            <v>25118</v>
          </cell>
        </row>
        <row r="858">
          <cell r="A858">
            <v>8142090000</v>
          </cell>
          <cell r="B858" t="str">
            <v>OUTRAS</v>
          </cell>
          <cell r="C858">
            <v>515860.8</v>
          </cell>
          <cell r="D858" t="str">
            <v>D</v>
          </cell>
          <cell r="E858">
            <v>515860.8</v>
          </cell>
        </row>
        <row r="859">
          <cell r="A859">
            <v>8142090001</v>
          </cell>
          <cell r="B859" t="str">
            <v>OUTRAS-CORRETAGEM S/OPER.CAM</v>
          </cell>
          <cell r="C859">
            <v>38944.18</v>
          </cell>
          <cell r="D859" t="str">
            <v>D</v>
          </cell>
          <cell r="E859">
            <v>38944.18</v>
          </cell>
        </row>
        <row r="860">
          <cell r="A860">
            <v>8142090002</v>
          </cell>
          <cell r="B860" t="str">
            <v>OUTRAS-OUTRAS DESPESAS</v>
          </cell>
          <cell r="C860">
            <v>476916.62</v>
          </cell>
          <cell r="D860" t="str">
            <v>D</v>
          </cell>
          <cell r="E860">
            <v>476916.62</v>
          </cell>
        </row>
        <row r="861">
          <cell r="A861">
            <v>8145000000</v>
          </cell>
          <cell r="B861" t="str">
            <v>DESPESAS DE VARIACOES E DIF.</v>
          </cell>
          <cell r="C861">
            <v>113263.16</v>
          </cell>
          <cell r="D861" t="str">
            <v>D</v>
          </cell>
          <cell r="E861">
            <v>113263.16</v>
          </cell>
        </row>
        <row r="862">
          <cell r="A862">
            <v>8145000001</v>
          </cell>
          <cell r="B862" t="str">
            <v>DESP.DE VARIACOES E DIF.DE T</v>
          </cell>
          <cell r="C862">
            <v>113263.16</v>
          </cell>
          <cell r="D862" t="str">
            <v>D</v>
          </cell>
          <cell r="E862">
            <v>113263.16</v>
          </cell>
        </row>
        <row r="863">
          <cell r="A863">
            <v>8150000000</v>
          </cell>
          <cell r="B863" t="str">
            <v>(-) RESULT DE TRANS C/T.V.M.</v>
          </cell>
          <cell r="C863">
            <v>4300687036.5699997</v>
          </cell>
          <cell r="D863" t="str">
            <v>D</v>
          </cell>
          <cell r="E863">
            <v>4300687036.5699997</v>
          </cell>
        </row>
        <row r="864">
          <cell r="A864">
            <v>8152000000</v>
          </cell>
          <cell r="B864" t="str">
            <v>PREJUIZOS COM TITULOS DE REN</v>
          </cell>
          <cell r="C864">
            <v>136127.37</v>
          </cell>
          <cell r="D864" t="str">
            <v>D</v>
          </cell>
          <cell r="E864">
            <v>136127.37</v>
          </cell>
        </row>
        <row r="865">
          <cell r="A865">
            <v>8152000004</v>
          </cell>
          <cell r="B865" t="str">
            <v>LFT</v>
          </cell>
          <cell r="C865">
            <v>136127.37</v>
          </cell>
          <cell r="D865" t="str">
            <v>D</v>
          </cell>
          <cell r="E865">
            <v>136127.37</v>
          </cell>
        </row>
        <row r="866">
          <cell r="A866">
            <v>8155000000</v>
          </cell>
          <cell r="B866" t="str">
            <v>DESPESAS EM OPERACOES COM DE</v>
          </cell>
          <cell r="C866">
            <v>4300550909.1999998</v>
          </cell>
          <cell r="D866" t="str">
            <v>D</v>
          </cell>
          <cell r="E866">
            <v>4300550909.1999998</v>
          </cell>
        </row>
        <row r="867">
          <cell r="A867">
            <v>8155011000</v>
          </cell>
          <cell r="B867" t="str">
            <v>SWAP</v>
          </cell>
          <cell r="C867">
            <v>174224179.56</v>
          </cell>
          <cell r="D867" t="str">
            <v>D</v>
          </cell>
          <cell r="E867">
            <v>174224179.56</v>
          </cell>
        </row>
        <row r="868">
          <cell r="A868">
            <v>8155011001</v>
          </cell>
          <cell r="B868" t="str">
            <v>SWAP</v>
          </cell>
          <cell r="C868">
            <v>123877775.33</v>
          </cell>
          <cell r="D868" t="str">
            <v>D</v>
          </cell>
          <cell r="E868">
            <v>123877775.33</v>
          </cell>
        </row>
        <row r="869">
          <cell r="A869">
            <v>8155011002</v>
          </cell>
          <cell r="B869" t="str">
            <v>SWAP - MTM CIRCULAR 3082</v>
          </cell>
          <cell r="C869">
            <v>0</v>
          </cell>
          <cell r="E869">
            <v>0</v>
          </cell>
        </row>
        <row r="870">
          <cell r="A870">
            <v>8155011003</v>
          </cell>
          <cell r="B870" t="str">
            <v>SWAP - PREJUIZO</v>
          </cell>
          <cell r="C870">
            <v>41503660.009999998</v>
          </cell>
          <cell r="D870" t="str">
            <v>D</v>
          </cell>
          <cell r="E870">
            <v>41503660.009999998</v>
          </cell>
        </row>
        <row r="871">
          <cell r="A871">
            <v>8155011004</v>
          </cell>
          <cell r="B871" t="str">
            <v>SWAP - JUROS</v>
          </cell>
          <cell r="C871">
            <v>8842744.2200000007</v>
          </cell>
          <cell r="D871" t="str">
            <v>D</v>
          </cell>
          <cell r="E871">
            <v>8842744.2200000007</v>
          </cell>
        </row>
        <row r="872">
          <cell r="A872">
            <v>8155031000</v>
          </cell>
          <cell r="B872" t="str">
            <v>FUTURO</v>
          </cell>
          <cell r="C872">
            <v>3668700676.7199998</v>
          </cell>
          <cell r="D872" t="str">
            <v>D</v>
          </cell>
          <cell r="E872">
            <v>3668700676.7199998</v>
          </cell>
        </row>
        <row r="873">
          <cell r="A873">
            <v>8155031001</v>
          </cell>
          <cell r="B873" t="str">
            <v>FUTURO - DOLAR</v>
          </cell>
          <cell r="C873">
            <v>490279483.80000001</v>
          </cell>
          <cell r="D873" t="str">
            <v>D</v>
          </cell>
          <cell r="E873">
            <v>490279483.80000001</v>
          </cell>
        </row>
        <row r="874">
          <cell r="A874">
            <v>8155031002</v>
          </cell>
          <cell r="B874" t="str">
            <v>FUTURO - DDI CUPOM CAMBIAL</v>
          </cell>
          <cell r="C874">
            <v>3045284017.9699998</v>
          </cell>
          <cell r="D874" t="str">
            <v>D</v>
          </cell>
          <cell r="E874">
            <v>3045284017.9699998</v>
          </cell>
        </row>
        <row r="875">
          <cell r="A875">
            <v>8155031003</v>
          </cell>
          <cell r="B875" t="str">
            <v>FUTURO - DI 1</v>
          </cell>
          <cell r="C875">
            <v>121379372.39</v>
          </cell>
          <cell r="D875" t="str">
            <v>D</v>
          </cell>
          <cell r="E875">
            <v>121379372.39</v>
          </cell>
        </row>
        <row r="876">
          <cell r="A876">
            <v>8155031004</v>
          </cell>
          <cell r="B876" t="str">
            <v>FUTURO - DOLAR DAY-TRADE</v>
          </cell>
          <cell r="C876">
            <v>10424798.6</v>
          </cell>
          <cell r="D876" t="str">
            <v>D</v>
          </cell>
          <cell r="E876">
            <v>10424798.6</v>
          </cell>
        </row>
        <row r="877">
          <cell r="A877">
            <v>8155031005</v>
          </cell>
          <cell r="B877" t="str">
            <v>FUTURO - DDI DAY-TRADE</v>
          </cell>
          <cell r="C877">
            <v>51327</v>
          </cell>
          <cell r="D877" t="str">
            <v>D</v>
          </cell>
          <cell r="E877">
            <v>51327</v>
          </cell>
        </row>
        <row r="878">
          <cell r="A878">
            <v>8155031006</v>
          </cell>
          <cell r="B878" t="str">
            <v>FUTURO - DI 1 DAY-TRADE</v>
          </cell>
          <cell r="C878">
            <v>1128587.5</v>
          </cell>
          <cell r="D878" t="str">
            <v>D</v>
          </cell>
          <cell r="E878">
            <v>1128587.5</v>
          </cell>
        </row>
        <row r="879">
          <cell r="A879">
            <v>8155031008</v>
          </cell>
          <cell r="B879" t="str">
            <v>FUT DDI - CART. HEDGE</v>
          </cell>
          <cell r="C879">
            <v>0</v>
          </cell>
          <cell r="E879">
            <v>0</v>
          </cell>
        </row>
        <row r="880">
          <cell r="A880">
            <v>8155031009</v>
          </cell>
          <cell r="B880" t="str">
            <v>FUT DI1 - CART. HEDGE</v>
          </cell>
          <cell r="C880">
            <v>153089.46</v>
          </cell>
          <cell r="D880" t="str">
            <v>D</v>
          </cell>
          <cell r="E880">
            <v>153089.46</v>
          </cell>
        </row>
        <row r="881">
          <cell r="A881">
            <v>8155090000</v>
          </cell>
          <cell r="B881" t="str">
            <v>OUTROS - INDICES</v>
          </cell>
          <cell r="C881">
            <v>457626052.92000002</v>
          </cell>
          <cell r="D881" t="str">
            <v>D</v>
          </cell>
          <cell r="E881">
            <v>457626052.92000002</v>
          </cell>
        </row>
        <row r="882">
          <cell r="A882">
            <v>8155090002</v>
          </cell>
          <cell r="B882" t="str">
            <v>NDF - CETIP</v>
          </cell>
          <cell r="C882">
            <v>138154278.22999999</v>
          </cell>
          <cell r="D882" t="str">
            <v>D</v>
          </cell>
          <cell r="E882">
            <v>138154278.22999999</v>
          </cell>
        </row>
        <row r="883">
          <cell r="A883">
            <v>8155090004</v>
          </cell>
          <cell r="B883" t="str">
            <v>NDF CETIP MTM RES 3082</v>
          </cell>
          <cell r="C883">
            <v>25415359.789999999</v>
          </cell>
          <cell r="D883" t="str">
            <v>D</v>
          </cell>
          <cell r="E883">
            <v>25415359.789999999</v>
          </cell>
        </row>
        <row r="884">
          <cell r="A884">
            <v>8155090006</v>
          </cell>
          <cell r="B884" t="str">
            <v>NDF - CETIP - PREJUIZO</v>
          </cell>
          <cell r="C884">
            <v>293605621.22000003</v>
          </cell>
          <cell r="D884" t="str">
            <v>D</v>
          </cell>
          <cell r="E884">
            <v>293605621.22000003</v>
          </cell>
        </row>
        <row r="885">
          <cell r="A885">
            <v>8155090011</v>
          </cell>
          <cell r="B885" t="str">
            <v>AJUSTE - CVA - DESPESA</v>
          </cell>
          <cell r="C885">
            <v>450793.68</v>
          </cell>
          <cell r="D885" t="str">
            <v>D</v>
          </cell>
          <cell r="E885">
            <v>450793.68</v>
          </cell>
        </row>
        <row r="886">
          <cell r="A886">
            <v>8160000000</v>
          </cell>
          <cell r="B886" t="str">
            <v>(-) DESPESAS DE PARTICIPACOE</v>
          </cell>
          <cell r="C886">
            <v>242056.52</v>
          </cell>
          <cell r="D886" t="str">
            <v>D</v>
          </cell>
          <cell r="E886">
            <v>242056.52</v>
          </cell>
        </row>
        <row r="887">
          <cell r="A887">
            <v>8161000000</v>
          </cell>
          <cell r="B887" t="str">
            <v>DESPESAS AJUSTES INVESTIM NO</v>
          </cell>
          <cell r="C887">
            <v>242056.52</v>
          </cell>
          <cell r="D887" t="str">
            <v>D</v>
          </cell>
          <cell r="E887">
            <v>242056.52</v>
          </cell>
        </row>
        <row r="888">
          <cell r="A888">
            <v>8161000001</v>
          </cell>
          <cell r="B888" t="str">
            <v>DESPESA  AJUSTE INVEST EXTER</v>
          </cell>
          <cell r="C888">
            <v>242056.52</v>
          </cell>
          <cell r="D888" t="str">
            <v>D</v>
          </cell>
          <cell r="E888">
            <v>242056.52</v>
          </cell>
        </row>
        <row r="889">
          <cell r="A889">
            <v>8170000000</v>
          </cell>
          <cell r="B889" t="str">
            <v>(-) DESPESAS ADMINISTRATIVAS</v>
          </cell>
          <cell r="C889">
            <v>57101119.450000003</v>
          </cell>
          <cell r="D889" t="str">
            <v>D</v>
          </cell>
          <cell r="E889">
            <v>57101119.450000003</v>
          </cell>
        </row>
        <row r="890">
          <cell r="A890">
            <v>8170300000</v>
          </cell>
          <cell r="B890" t="str">
            <v>DESPESAS DE AGUA, ENERGIA E</v>
          </cell>
          <cell r="C890">
            <v>125240.35</v>
          </cell>
          <cell r="D890" t="str">
            <v>D</v>
          </cell>
          <cell r="E890">
            <v>125240.35</v>
          </cell>
        </row>
        <row r="891">
          <cell r="A891">
            <v>8170300001</v>
          </cell>
          <cell r="B891" t="str">
            <v>DESPESAS DE AGUA, ENERGIA E</v>
          </cell>
          <cell r="C891">
            <v>125240.35</v>
          </cell>
          <cell r="D891" t="str">
            <v>D</v>
          </cell>
          <cell r="E891">
            <v>125240.35</v>
          </cell>
        </row>
        <row r="892">
          <cell r="A892">
            <v>8170600000</v>
          </cell>
          <cell r="B892" t="str">
            <v>DESPESAS DE ALUGUEIS</v>
          </cell>
          <cell r="C892">
            <v>2587030.5</v>
          </cell>
          <cell r="D892" t="str">
            <v>D</v>
          </cell>
          <cell r="E892">
            <v>2587030.5</v>
          </cell>
        </row>
        <row r="893">
          <cell r="A893">
            <v>8170600001</v>
          </cell>
          <cell r="B893" t="str">
            <v>IMOVEIS</v>
          </cell>
          <cell r="C893">
            <v>2304024.02</v>
          </cell>
          <cell r="D893" t="str">
            <v>D</v>
          </cell>
          <cell r="E893">
            <v>2304024.02</v>
          </cell>
        </row>
        <row r="894">
          <cell r="A894">
            <v>8170600003</v>
          </cell>
          <cell r="B894" t="str">
            <v>MAQUINAS E EQUIPAMENTOS</v>
          </cell>
          <cell r="C894">
            <v>145278.10999999999</v>
          </cell>
          <cell r="D894" t="str">
            <v>D</v>
          </cell>
          <cell r="E894">
            <v>145278.10999999999</v>
          </cell>
        </row>
        <row r="895">
          <cell r="A895">
            <v>8170600005</v>
          </cell>
          <cell r="B895" t="str">
            <v>ARMAZENAGENS</v>
          </cell>
          <cell r="C895">
            <v>137728.37</v>
          </cell>
          <cell r="D895" t="str">
            <v>D</v>
          </cell>
          <cell r="E895">
            <v>137728.37</v>
          </cell>
        </row>
        <row r="896">
          <cell r="A896">
            <v>8171200000</v>
          </cell>
          <cell r="B896" t="str">
            <v>DESPESAS DE COMUNICACOES</v>
          </cell>
          <cell r="C896">
            <v>3487304</v>
          </cell>
          <cell r="D896" t="str">
            <v>D</v>
          </cell>
          <cell r="E896">
            <v>3487304</v>
          </cell>
        </row>
        <row r="897">
          <cell r="A897">
            <v>8171200001</v>
          </cell>
          <cell r="B897" t="str">
            <v>SELOS</v>
          </cell>
          <cell r="C897">
            <v>16882</v>
          </cell>
          <cell r="D897" t="str">
            <v>D</v>
          </cell>
          <cell r="E897">
            <v>16882</v>
          </cell>
        </row>
        <row r="898">
          <cell r="A898">
            <v>8171200004</v>
          </cell>
          <cell r="B898" t="str">
            <v>TELEFONE</v>
          </cell>
          <cell r="C898">
            <v>105230.35</v>
          </cell>
          <cell r="D898" t="str">
            <v>D</v>
          </cell>
          <cell r="E898">
            <v>105230.35</v>
          </cell>
        </row>
        <row r="899">
          <cell r="A899">
            <v>8171200006</v>
          </cell>
          <cell r="B899" t="str">
            <v>MALOTES</v>
          </cell>
          <cell r="C899">
            <v>23884.01</v>
          </cell>
          <cell r="D899" t="str">
            <v>D</v>
          </cell>
          <cell r="E899">
            <v>23884.01</v>
          </cell>
        </row>
        <row r="900">
          <cell r="A900">
            <v>8171200011</v>
          </cell>
          <cell r="B900" t="str">
            <v>REDE DE INFORMACOES</v>
          </cell>
          <cell r="C900">
            <v>2124655.58</v>
          </cell>
          <cell r="D900" t="str">
            <v>D</v>
          </cell>
          <cell r="E900">
            <v>2124655.58</v>
          </cell>
        </row>
        <row r="901">
          <cell r="A901">
            <v>8171200012</v>
          </cell>
          <cell r="B901" t="str">
            <v>REDE S.W.I.F.T.</v>
          </cell>
          <cell r="C901">
            <v>29249.3</v>
          </cell>
          <cell r="D901" t="str">
            <v>D</v>
          </cell>
          <cell r="E901">
            <v>29249.3</v>
          </cell>
        </row>
        <row r="902">
          <cell r="A902">
            <v>8171200014</v>
          </cell>
          <cell r="B902" t="str">
            <v>COBRANÇA - INTERCHANGE</v>
          </cell>
          <cell r="C902">
            <v>3966.59</v>
          </cell>
          <cell r="D902" t="str">
            <v>D</v>
          </cell>
          <cell r="E902">
            <v>3966.59</v>
          </cell>
        </row>
        <row r="903">
          <cell r="A903">
            <v>8171200015</v>
          </cell>
          <cell r="B903" t="str">
            <v>CETIP</v>
          </cell>
          <cell r="C903">
            <v>671026.24</v>
          </cell>
          <cell r="D903" t="str">
            <v>D</v>
          </cell>
          <cell r="E903">
            <v>671026.24</v>
          </cell>
        </row>
        <row r="904">
          <cell r="A904">
            <v>8171200016</v>
          </cell>
          <cell r="B904" t="str">
            <v>SISCOMEX</v>
          </cell>
          <cell r="C904">
            <v>659.93</v>
          </cell>
          <cell r="D904" t="str">
            <v>D</v>
          </cell>
          <cell r="E904">
            <v>659.93</v>
          </cell>
        </row>
        <row r="905">
          <cell r="A905">
            <v>8171200018</v>
          </cell>
          <cell r="B905" t="str">
            <v>PROV REDE DE INFORMACOES</v>
          </cell>
          <cell r="C905">
            <v>511750</v>
          </cell>
          <cell r="D905" t="str">
            <v>D</v>
          </cell>
          <cell r="E905">
            <v>511750</v>
          </cell>
        </row>
        <row r="906">
          <cell r="A906">
            <v>8171500000</v>
          </cell>
          <cell r="B906" t="str">
            <v>DESPESA CONTRIBUICOES FILANT</v>
          </cell>
          <cell r="C906">
            <v>8502</v>
          </cell>
          <cell r="D906" t="str">
            <v>D</v>
          </cell>
          <cell r="E906">
            <v>8502</v>
          </cell>
        </row>
        <row r="907">
          <cell r="A907">
            <v>8171500001</v>
          </cell>
          <cell r="B907" t="str">
            <v>CONTRIBUICOES E DOACOES</v>
          </cell>
          <cell r="C907">
            <v>8502</v>
          </cell>
          <cell r="D907" t="str">
            <v>D</v>
          </cell>
          <cell r="E907">
            <v>8502</v>
          </cell>
        </row>
        <row r="908">
          <cell r="A908">
            <v>8171800000</v>
          </cell>
          <cell r="B908" t="str">
            <v>DESPESAS DE HONORARIOS</v>
          </cell>
          <cell r="C908">
            <v>2173041.54</v>
          </cell>
          <cell r="D908" t="str">
            <v>D</v>
          </cell>
          <cell r="E908">
            <v>2173041.54</v>
          </cell>
        </row>
        <row r="909">
          <cell r="A909">
            <v>8171830000</v>
          </cell>
          <cell r="B909" t="str">
            <v>DIRETORIA E CONS.DE ADMINIST</v>
          </cell>
          <cell r="C909">
            <v>2173041.54</v>
          </cell>
          <cell r="D909" t="str">
            <v>D</v>
          </cell>
          <cell r="E909">
            <v>2173041.54</v>
          </cell>
        </row>
        <row r="910">
          <cell r="A910">
            <v>8171830001</v>
          </cell>
          <cell r="B910" t="str">
            <v>DIRETORIA  CONS.DE ADMINISTR</v>
          </cell>
          <cell r="C910">
            <v>2173041.54</v>
          </cell>
          <cell r="D910" t="str">
            <v>D</v>
          </cell>
          <cell r="E910">
            <v>2173041.54</v>
          </cell>
        </row>
        <row r="911">
          <cell r="A911">
            <v>8172100000</v>
          </cell>
          <cell r="B911" t="str">
            <v>DESPESAS DE MANUTENCAO E CON</v>
          </cell>
          <cell r="C911">
            <v>233621.18</v>
          </cell>
          <cell r="D911" t="str">
            <v>D</v>
          </cell>
          <cell r="E911">
            <v>233621.18</v>
          </cell>
        </row>
        <row r="912">
          <cell r="A912">
            <v>8172100001</v>
          </cell>
          <cell r="B912" t="str">
            <v>SERVICOS DE LIMPEZA</v>
          </cell>
          <cell r="C912">
            <v>123837.12</v>
          </cell>
          <cell r="D912" t="str">
            <v>D</v>
          </cell>
          <cell r="E912">
            <v>123837.12</v>
          </cell>
        </row>
        <row r="913">
          <cell r="A913">
            <v>8172100003</v>
          </cell>
          <cell r="B913" t="str">
            <v>CONSERV.DE MAQ. E EQUIPAMENT</v>
          </cell>
          <cell r="C913">
            <v>96911.23</v>
          </cell>
          <cell r="D913" t="str">
            <v>D</v>
          </cell>
          <cell r="E913">
            <v>96911.23</v>
          </cell>
        </row>
        <row r="914">
          <cell r="A914">
            <v>8172100004</v>
          </cell>
          <cell r="B914" t="str">
            <v>REPAROS,ADAPTACAO,CONSERVACA</v>
          </cell>
          <cell r="C914">
            <v>12872.83</v>
          </cell>
          <cell r="D914" t="str">
            <v>D</v>
          </cell>
          <cell r="E914">
            <v>12872.83</v>
          </cell>
        </row>
        <row r="915">
          <cell r="A915">
            <v>8172400000</v>
          </cell>
          <cell r="B915" t="str">
            <v>DESPESA DE MATERIAL</v>
          </cell>
          <cell r="C915">
            <v>98339.05</v>
          </cell>
          <cell r="D915" t="str">
            <v>D</v>
          </cell>
          <cell r="E915">
            <v>98339.05</v>
          </cell>
        </row>
        <row r="916">
          <cell r="A916">
            <v>8172400001</v>
          </cell>
          <cell r="B916" t="str">
            <v>DESPESA DE MATERIAL</v>
          </cell>
          <cell r="C916">
            <v>98339.05</v>
          </cell>
          <cell r="D916" t="str">
            <v>D</v>
          </cell>
          <cell r="E916">
            <v>98339.05</v>
          </cell>
        </row>
        <row r="917">
          <cell r="A917">
            <v>8172700000</v>
          </cell>
          <cell r="B917" t="str">
            <v>DESPESAS DE PESSOAL-BENEFICI</v>
          </cell>
          <cell r="C917">
            <v>3867138.32</v>
          </cell>
          <cell r="D917" t="str">
            <v>D</v>
          </cell>
          <cell r="E917">
            <v>3867138.32</v>
          </cell>
        </row>
        <row r="918">
          <cell r="A918">
            <v>8172700001</v>
          </cell>
          <cell r="B918" t="str">
            <v>AJUDA DE CUSTO-ALIMENT.-MATR</v>
          </cell>
          <cell r="C918">
            <v>1285833.81</v>
          </cell>
          <cell r="D918" t="str">
            <v>D</v>
          </cell>
          <cell r="E918">
            <v>1285833.81</v>
          </cell>
        </row>
        <row r="919">
          <cell r="A919">
            <v>8172700005</v>
          </cell>
          <cell r="B919" t="str">
            <v>AUXILIO - CRECHE-MATRIZ</v>
          </cell>
          <cell r="C919">
            <v>25407.72</v>
          </cell>
          <cell r="D919" t="str">
            <v>D</v>
          </cell>
          <cell r="E919">
            <v>25407.72</v>
          </cell>
        </row>
        <row r="920">
          <cell r="A920">
            <v>8172700009</v>
          </cell>
          <cell r="B920" t="str">
            <v>ASSISTENCIA MED. HOSPIT.-MAT</v>
          </cell>
          <cell r="C920">
            <v>1306536.6000000001</v>
          </cell>
          <cell r="D920" t="str">
            <v>D</v>
          </cell>
          <cell r="E920">
            <v>1306536.6000000001</v>
          </cell>
        </row>
        <row r="921">
          <cell r="A921">
            <v>8172700011</v>
          </cell>
          <cell r="B921" t="str">
            <v>VALE TRANSPORTE - MATRIZ</v>
          </cell>
          <cell r="C921">
            <v>54544.34</v>
          </cell>
          <cell r="D921" t="str">
            <v>D</v>
          </cell>
          <cell r="E921">
            <v>54544.34</v>
          </cell>
        </row>
        <row r="922">
          <cell r="A922">
            <v>8172700013</v>
          </cell>
          <cell r="B922" t="str">
            <v>CONTRIBUICAO PREVIDENCIA PRI</v>
          </cell>
          <cell r="C922">
            <v>788665.09</v>
          </cell>
          <cell r="D922" t="str">
            <v>D</v>
          </cell>
          <cell r="E922">
            <v>788665.09</v>
          </cell>
        </row>
        <row r="923">
          <cell r="A923">
            <v>8172700018</v>
          </cell>
          <cell r="B923" t="str">
            <v>AJ.CUSTO-INSTRUCAO - MATRIZ</v>
          </cell>
          <cell r="C923">
            <v>152347.43</v>
          </cell>
          <cell r="D923" t="str">
            <v>D</v>
          </cell>
          <cell r="E923">
            <v>152347.43</v>
          </cell>
        </row>
        <row r="924">
          <cell r="A924">
            <v>8172700021</v>
          </cell>
          <cell r="B924" t="str">
            <v>PREVIDENCIA PRIVADA CVM 695</v>
          </cell>
          <cell r="C924">
            <v>249499.98</v>
          </cell>
          <cell r="D924" t="str">
            <v>D</v>
          </cell>
          <cell r="E924">
            <v>249499.98</v>
          </cell>
        </row>
        <row r="925">
          <cell r="A925">
            <v>8172700022</v>
          </cell>
          <cell r="B925" t="str">
            <v>BENEFICIO VALE CULTURA</v>
          </cell>
          <cell r="C925">
            <v>4303.3500000000004</v>
          </cell>
          <cell r="D925" t="str">
            <v>D</v>
          </cell>
          <cell r="E925">
            <v>4303.3500000000004</v>
          </cell>
        </row>
        <row r="926">
          <cell r="A926">
            <v>8172700023</v>
          </cell>
          <cell r="B926" t="str">
            <v>CONTRIBUIÇÃO PREV PRIVADA -</v>
          </cell>
          <cell r="C926">
            <v>0</v>
          </cell>
          <cell r="E926">
            <v>0</v>
          </cell>
        </row>
        <row r="927">
          <cell r="A927">
            <v>8173000000</v>
          </cell>
          <cell r="B927" t="str">
            <v>DESPESAS DE PESSOAL-ENCARGOS</v>
          </cell>
          <cell r="C927">
            <v>7552908.3700000001</v>
          </cell>
          <cell r="D927" t="str">
            <v>D</v>
          </cell>
          <cell r="E927">
            <v>7552908.3700000001</v>
          </cell>
        </row>
        <row r="928">
          <cell r="A928">
            <v>8173010000</v>
          </cell>
          <cell r="B928" t="str">
            <v>FUNDO DE GARANTIA TEMPO DE S</v>
          </cell>
          <cell r="C928">
            <v>2021726.32</v>
          </cell>
          <cell r="D928" t="str">
            <v>D</v>
          </cell>
          <cell r="E928">
            <v>2021726.32</v>
          </cell>
        </row>
        <row r="929">
          <cell r="A929">
            <v>8173010001</v>
          </cell>
          <cell r="B929" t="str">
            <v>F.G.T.S.-MATRIZ</v>
          </cell>
          <cell r="C929">
            <v>2021726.32</v>
          </cell>
          <cell r="D929" t="str">
            <v>D</v>
          </cell>
          <cell r="E929">
            <v>2021726.32</v>
          </cell>
        </row>
        <row r="930">
          <cell r="A930">
            <v>8173050000</v>
          </cell>
          <cell r="B930" t="str">
            <v>PREVIDENCIA SOCIAL</v>
          </cell>
          <cell r="C930">
            <v>5531182.0499999998</v>
          </cell>
          <cell r="D930" t="str">
            <v>D</v>
          </cell>
          <cell r="E930">
            <v>5531182.0499999998</v>
          </cell>
        </row>
        <row r="931">
          <cell r="A931">
            <v>8173050001</v>
          </cell>
          <cell r="B931" t="str">
            <v>PREVIDENCIA SOCIAL-MATRIZ</v>
          </cell>
          <cell r="C931">
            <v>5531182.0499999998</v>
          </cell>
          <cell r="D931" t="str">
            <v>D</v>
          </cell>
          <cell r="E931">
            <v>5531182.0499999998</v>
          </cell>
        </row>
        <row r="932">
          <cell r="A932">
            <v>8173300000</v>
          </cell>
          <cell r="B932" t="str">
            <v>DESPESAS DE PESSOAL-PROVENTO</v>
          </cell>
          <cell r="C932">
            <v>21114034.399999999</v>
          </cell>
          <cell r="D932" t="str">
            <v>D</v>
          </cell>
          <cell r="E932">
            <v>21114034.399999999</v>
          </cell>
        </row>
        <row r="933">
          <cell r="A933">
            <v>8173300001</v>
          </cell>
          <cell r="B933" t="str">
            <v>SALARIOS-MATRIZ</v>
          </cell>
          <cell r="C933">
            <v>12340521.68</v>
          </cell>
          <cell r="D933" t="str">
            <v>D</v>
          </cell>
          <cell r="E933">
            <v>12340521.68</v>
          </cell>
        </row>
        <row r="934">
          <cell r="A934">
            <v>8173300005</v>
          </cell>
          <cell r="B934" t="str">
            <v>13 SALARIO-MATRIZ</v>
          </cell>
          <cell r="C934">
            <v>1698164.44</v>
          </cell>
          <cell r="D934" t="str">
            <v>D</v>
          </cell>
          <cell r="E934">
            <v>1698164.44</v>
          </cell>
        </row>
        <row r="935">
          <cell r="A935">
            <v>8173300007</v>
          </cell>
          <cell r="B935" t="str">
            <v>GRATIFICACAO-MATRIZ</v>
          </cell>
          <cell r="C935">
            <v>3345642.37</v>
          </cell>
          <cell r="D935" t="str">
            <v>D</v>
          </cell>
          <cell r="E935">
            <v>3345642.37</v>
          </cell>
        </row>
        <row r="936">
          <cell r="A936">
            <v>8173300009</v>
          </cell>
          <cell r="B936" t="str">
            <v>ABONO DE FERIAS-MATRIZ</v>
          </cell>
          <cell r="C936">
            <v>115590.3</v>
          </cell>
          <cell r="D936" t="str">
            <v>D</v>
          </cell>
          <cell r="E936">
            <v>115590.3</v>
          </cell>
        </row>
        <row r="937">
          <cell r="A937">
            <v>8173300013</v>
          </cell>
          <cell r="B937" t="str">
            <v>SALARIO MATERNIDADE-MATRIZ</v>
          </cell>
          <cell r="C937">
            <v>27598.240000000002</v>
          </cell>
          <cell r="D937" t="str">
            <v>D</v>
          </cell>
          <cell r="E937">
            <v>27598.240000000002</v>
          </cell>
        </row>
        <row r="938">
          <cell r="A938">
            <v>8173300015</v>
          </cell>
          <cell r="B938" t="str">
            <v>SALARIO PARA FERIAS-MATRIZ</v>
          </cell>
          <cell r="C938">
            <v>970370.04</v>
          </cell>
          <cell r="D938" t="str">
            <v>D</v>
          </cell>
          <cell r="E938">
            <v>970370.04</v>
          </cell>
        </row>
        <row r="939">
          <cell r="A939">
            <v>8173300017</v>
          </cell>
          <cell r="B939" t="str">
            <v>ADIC.FERIAS ART.7 CONST/88-M</v>
          </cell>
          <cell r="C939">
            <v>299513.27</v>
          </cell>
          <cell r="D939" t="str">
            <v>D</v>
          </cell>
          <cell r="E939">
            <v>299513.27</v>
          </cell>
        </row>
        <row r="940">
          <cell r="A940">
            <v>8173300019</v>
          </cell>
          <cell r="B940" t="str">
            <v>PART. LUCROS RES. MATRIZ</v>
          </cell>
          <cell r="C940">
            <v>2000000</v>
          </cell>
          <cell r="D940" t="str">
            <v>D</v>
          </cell>
          <cell r="E940">
            <v>2000000</v>
          </cell>
        </row>
        <row r="941">
          <cell r="A941">
            <v>8173300025</v>
          </cell>
          <cell r="B941" t="str">
            <v>OUTROS</v>
          </cell>
          <cell r="C941">
            <v>304327.38</v>
          </cell>
          <cell r="D941" t="str">
            <v>D</v>
          </cell>
          <cell r="E941">
            <v>304327.38</v>
          </cell>
        </row>
        <row r="942">
          <cell r="A942">
            <v>8173300026</v>
          </cell>
          <cell r="B942" t="str">
            <v>SALARIO PATERNIDADE</v>
          </cell>
          <cell r="C942">
            <v>12306.68</v>
          </cell>
          <cell r="D942" t="str">
            <v>D</v>
          </cell>
          <cell r="E942">
            <v>12306.68</v>
          </cell>
        </row>
        <row r="943">
          <cell r="A943">
            <v>8173600000</v>
          </cell>
          <cell r="B943" t="str">
            <v>DESPESAS DE PESSOAL - TREINA</v>
          </cell>
          <cell r="C943">
            <v>180400.59</v>
          </cell>
          <cell r="D943" t="str">
            <v>D</v>
          </cell>
          <cell r="E943">
            <v>180400.59</v>
          </cell>
        </row>
        <row r="944">
          <cell r="A944">
            <v>8173600002</v>
          </cell>
          <cell r="B944" t="str">
            <v>OUTRAS</v>
          </cell>
          <cell r="C944">
            <v>180400.59</v>
          </cell>
          <cell r="D944" t="str">
            <v>D</v>
          </cell>
          <cell r="E944">
            <v>180400.59</v>
          </cell>
        </row>
        <row r="945">
          <cell r="A945">
            <v>8173700000</v>
          </cell>
          <cell r="B945" t="str">
            <v>DESPESAS DE REMUNERACAO DE E</v>
          </cell>
          <cell r="C945">
            <v>330854.27</v>
          </cell>
          <cell r="D945" t="str">
            <v>D</v>
          </cell>
          <cell r="E945">
            <v>330854.27</v>
          </cell>
        </row>
        <row r="946">
          <cell r="A946">
            <v>8173700001</v>
          </cell>
          <cell r="B946" t="str">
            <v>REMUNERACAO</v>
          </cell>
          <cell r="C946">
            <v>304302.65000000002</v>
          </cell>
          <cell r="D946" t="str">
            <v>D</v>
          </cell>
          <cell r="E946">
            <v>304302.65000000002</v>
          </cell>
        </row>
        <row r="947">
          <cell r="A947">
            <v>8173700002</v>
          </cell>
          <cell r="B947" t="str">
            <v>CONVENIO</v>
          </cell>
          <cell r="C947">
            <v>26551.62</v>
          </cell>
          <cell r="D947" t="str">
            <v>D</v>
          </cell>
          <cell r="E947">
            <v>26551.62</v>
          </cell>
        </row>
        <row r="948">
          <cell r="A948">
            <v>8173900000</v>
          </cell>
          <cell r="B948" t="str">
            <v>DESPESAS DE PROCESSAMENTO DE</v>
          </cell>
          <cell r="C948">
            <v>8965704.5500000007</v>
          </cell>
          <cell r="D948" t="str">
            <v>D</v>
          </cell>
          <cell r="E948">
            <v>8965704.5500000007</v>
          </cell>
        </row>
        <row r="949">
          <cell r="A949">
            <v>8173900001</v>
          </cell>
          <cell r="B949" t="str">
            <v>DESP.DE PROCESSAMENTO DE DAD</v>
          </cell>
          <cell r="C949">
            <v>6414501.6900000004</v>
          </cell>
          <cell r="D949" t="str">
            <v>D</v>
          </cell>
          <cell r="E949">
            <v>6414501.6900000004</v>
          </cell>
        </row>
        <row r="950">
          <cell r="A950">
            <v>8173900002</v>
          </cell>
          <cell r="B950" t="str">
            <v>ALUGUEL DE EQUIPAMENTOS</v>
          </cell>
          <cell r="C950">
            <v>1320222.47</v>
          </cell>
          <cell r="D950" t="str">
            <v>D</v>
          </cell>
          <cell r="E950">
            <v>1320222.47</v>
          </cell>
        </row>
        <row r="951">
          <cell r="A951">
            <v>8173900005</v>
          </cell>
          <cell r="B951" t="str">
            <v>PROV DESPESAS PROC DE DADOS</v>
          </cell>
          <cell r="C951">
            <v>1230980.3899999999</v>
          </cell>
          <cell r="D951" t="str">
            <v>D</v>
          </cell>
          <cell r="E951">
            <v>1230980.3899999999</v>
          </cell>
        </row>
        <row r="952">
          <cell r="A952">
            <v>8174200000</v>
          </cell>
          <cell r="B952" t="str">
            <v>DESPESAS DE PROMOCOES E RELA</v>
          </cell>
          <cell r="C952">
            <v>45767.44</v>
          </cell>
          <cell r="D952" t="str">
            <v>D</v>
          </cell>
          <cell r="E952">
            <v>45767.44</v>
          </cell>
        </row>
        <row r="953">
          <cell r="A953">
            <v>8174200001</v>
          </cell>
          <cell r="B953" t="str">
            <v>DESP.PROM.REL.PUBL.- ENTERTA</v>
          </cell>
          <cell r="C953">
            <v>19519.43</v>
          </cell>
          <cell r="D953" t="str">
            <v>D</v>
          </cell>
          <cell r="E953">
            <v>19519.43</v>
          </cell>
        </row>
        <row r="954">
          <cell r="A954">
            <v>8174200002</v>
          </cell>
          <cell r="B954" t="str">
            <v>DESP.PROM.REL.PUBL.- OUTROS</v>
          </cell>
          <cell r="C954">
            <v>1187</v>
          </cell>
          <cell r="D954" t="str">
            <v>D</v>
          </cell>
          <cell r="E954">
            <v>1187</v>
          </cell>
        </row>
        <row r="955">
          <cell r="A955">
            <v>8174200004</v>
          </cell>
          <cell r="B955" t="str">
            <v>DESP. EVENTOS - PROG. DIVULG</v>
          </cell>
          <cell r="C955">
            <v>25061.01</v>
          </cell>
          <cell r="D955" t="str">
            <v>D</v>
          </cell>
          <cell r="E955">
            <v>25061.01</v>
          </cell>
        </row>
        <row r="956">
          <cell r="A956">
            <v>8174800000</v>
          </cell>
          <cell r="B956" t="str">
            <v>DESPESAS DE PUBLICACOES</v>
          </cell>
          <cell r="C956">
            <v>138085.32999999999</v>
          </cell>
          <cell r="D956" t="str">
            <v>D</v>
          </cell>
          <cell r="E956">
            <v>138085.32999999999</v>
          </cell>
        </row>
        <row r="957">
          <cell r="A957">
            <v>8174800001</v>
          </cell>
          <cell r="B957" t="str">
            <v>DESPESAS DE PUBLICACOES</v>
          </cell>
          <cell r="C957">
            <v>134965.32999999999</v>
          </cell>
          <cell r="D957" t="str">
            <v>D</v>
          </cell>
          <cell r="E957">
            <v>134965.32999999999</v>
          </cell>
        </row>
        <row r="958">
          <cell r="A958">
            <v>8174800002</v>
          </cell>
          <cell r="B958" t="str">
            <v>DESPESA PROPAGANDA PUBLICIDA</v>
          </cell>
          <cell r="C958">
            <v>3120</v>
          </cell>
          <cell r="D958" t="str">
            <v>D</v>
          </cell>
          <cell r="E958">
            <v>3120</v>
          </cell>
        </row>
        <row r="959">
          <cell r="A959">
            <v>8175100000</v>
          </cell>
          <cell r="B959" t="str">
            <v>DESPESAS DE SEGUROS</v>
          </cell>
          <cell r="C959">
            <v>144748.12</v>
          </cell>
          <cell r="D959" t="str">
            <v>D</v>
          </cell>
          <cell r="E959">
            <v>144748.12</v>
          </cell>
        </row>
        <row r="960">
          <cell r="A960">
            <v>8175100001</v>
          </cell>
          <cell r="B960" t="str">
            <v>DESPESAS DE SEGUROS</v>
          </cell>
          <cell r="C960">
            <v>144748.12</v>
          </cell>
          <cell r="D960" t="str">
            <v>D</v>
          </cell>
          <cell r="E960">
            <v>144748.12</v>
          </cell>
        </row>
        <row r="961">
          <cell r="A961">
            <v>8175400000</v>
          </cell>
          <cell r="B961" t="str">
            <v>DESPESAS DE SERVICOS DO SIST</v>
          </cell>
          <cell r="C961">
            <v>1661114.99</v>
          </cell>
          <cell r="D961" t="str">
            <v>D</v>
          </cell>
          <cell r="E961">
            <v>1661114.99</v>
          </cell>
        </row>
        <row r="962">
          <cell r="A962">
            <v>8175400001</v>
          </cell>
          <cell r="B962" t="str">
            <v>INFORMACAO CADASTRAL</v>
          </cell>
          <cell r="C962">
            <v>76189.100000000006</v>
          </cell>
          <cell r="D962" t="str">
            <v>D</v>
          </cell>
          <cell r="E962">
            <v>76189.100000000006</v>
          </cell>
        </row>
        <row r="963">
          <cell r="A963">
            <v>8175400002</v>
          </cell>
          <cell r="B963" t="str">
            <v>SERVICOS BANCARIOS</v>
          </cell>
          <cell r="C963">
            <v>51718.06</v>
          </cell>
          <cell r="D963" t="str">
            <v>D</v>
          </cell>
          <cell r="E963">
            <v>51718.06</v>
          </cell>
        </row>
        <row r="964">
          <cell r="A964">
            <v>8175400003</v>
          </cell>
          <cell r="B964" t="str">
            <v>SERVICO DE COMPENSACAO</v>
          </cell>
          <cell r="C964">
            <v>1718.91</v>
          </cell>
          <cell r="D964" t="str">
            <v>D</v>
          </cell>
          <cell r="E964">
            <v>1718.91</v>
          </cell>
        </row>
        <row r="965">
          <cell r="A965">
            <v>8175400005</v>
          </cell>
          <cell r="B965" t="str">
            <v>TARIFA INTERBANCARIA</v>
          </cell>
          <cell r="C965">
            <v>8357.7099999999991</v>
          </cell>
          <cell r="D965" t="str">
            <v>D</v>
          </cell>
          <cell r="E965">
            <v>8357.7099999999991</v>
          </cell>
        </row>
        <row r="966">
          <cell r="A966">
            <v>8175400007</v>
          </cell>
          <cell r="B966" t="str">
            <v>TARIFA SISBACEN</v>
          </cell>
          <cell r="C966">
            <v>2601.06</v>
          </cell>
          <cell r="D966" t="str">
            <v>D</v>
          </cell>
          <cell r="E966">
            <v>2601.06</v>
          </cell>
        </row>
        <row r="967">
          <cell r="A967">
            <v>8175400019</v>
          </cell>
          <cell r="B967" t="str">
            <v>TARIFA - SPB</v>
          </cell>
          <cell r="C967">
            <v>2592.0700000000002</v>
          </cell>
          <cell r="D967" t="str">
            <v>D</v>
          </cell>
          <cell r="E967">
            <v>2592.0700000000002</v>
          </cell>
        </row>
        <row r="968">
          <cell r="A968">
            <v>8175400021</v>
          </cell>
          <cell r="B968" t="str">
            <v>CORRETAGENS E EMOLUMENTOS -</v>
          </cell>
          <cell r="C968">
            <v>813162.04</v>
          </cell>
          <cell r="D968" t="str">
            <v>D</v>
          </cell>
          <cell r="E968">
            <v>813162.04</v>
          </cell>
        </row>
        <row r="969">
          <cell r="A969">
            <v>8175400022</v>
          </cell>
          <cell r="B969" t="str">
            <v>TAXA DE PERMANENCIA - BMF</v>
          </cell>
          <cell r="C969">
            <v>704776.04</v>
          </cell>
          <cell r="D969" t="str">
            <v>D</v>
          </cell>
          <cell r="E969">
            <v>704776.04</v>
          </cell>
        </row>
        <row r="970">
          <cell r="A970">
            <v>8175700000</v>
          </cell>
          <cell r="B970" t="str">
            <v>DESPESAS DE SERVICOS DE TERC</v>
          </cell>
          <cell r="C970">
            <v>270678.62</v>
          </cell>
          <cell r="D970" t="str">
            <v>D</v>
          </cell>
          <cell r="E970">
            <v>270678.62</v>
          </cell>
        </row>
        <row r="971">
          <cell r="A971">
            <v>8175700001</v>
          </cell>
          <cell r="B971" t="str">
            <v>SERVICOS GRAFICOS</v>
          </cell>
          <cell r="C971">
            <v>21914.240000000002</v>
          </cell>
          <cell r="D971" t="str">
            <v>D</v>
          </cell>
          <cell r="E971">
            <v>21914.240000000002</v>
          </cell>
        </row>
        <row r="972">
          <cell r="A972">
            <v>8175700003</v>
          </cell>
          <cell r="B972" t="str">
            <v>MUDANCA</v>
          </cell>
          <cell r="C972">
            <v>6514.69</v>
          </cell>
          <cell r="D972" t="str">
            <v>D</v>
          </cell>
          <cell r="E972">
            <v>6514.69</v>
          </cell>
        </row>
        <row r="973">
          <cell r="A973">
            <v>8175700005</v>
          </cell>
          <cell r="B973" t="str">
            <v>SERVICOS DE COMPENSACAO - AB</v>
          </cell>
          <cell r="C973">
            <v>52221.2</v>
          </cell>
          <cell r="D973" t="str">
            <v>D</v>
          </cell>
          <cell r="E973">
            <v>52221.2</v>
          </cell>
        </row>
        <row r="974">
          <cell r="A974">
            <v>8175700007</v>
          </cell>
          <cell r="B974" t="str">
            <v>AUTENTICACOES, REPROD. E COP</v>
          </cell>
          <cell r="C974">
            <v>7657.14</v>
          </cell>
          <cell r="D974" t="str">
            <v>D</v>
          </cell>
          <cell r="E974">
            <v>7657.14</v>
          </cell>
        </row>
        <row r="975">
          <cell r="A975">
            <v>8175700010</v>
          </cell>
          <cell r="B975" t="str">
            <v>SERVICOS EXTERNOS - COURIER</v>
          </cell>
          <cell r="C975">
            <v>21890.86</v>
          </cell>
          <cell r="D975" t="str">
            <v>D</v>
          </cell>
          <cell r="E975">
            <v>21890.86</v>
          </cell>
        </row>
        <row r="976">
          <cell r="A976">
            <v>8175700012</v>
          </cell>
          <cell r="B976" t="str">
            <v>PROCESSAMENTO FOLHA DE PAGAM</v>
          </cell>
          <cell r="C976">
            <v>103074.8</v>
          </cell>
          <cell r="D976" t="str">
            <v>D</v>
          </cell>
          <cell r="E976">
            <v>103074.8</v>
          </cell>
        </row>
        <row r="977">
          <cell r="A977">
            <v>8175700013</v>
          </cell>
          <cell r="B977" t="str">
            <v>PROCESSAMENTO ATIVO FIXO</v>
          </cell>
          <cell r="C977">
            <v>20484</v>
          </cell>
          <cell r="D977" t="str">
            <v>D</v>
          </cell>
          <cell r="E977">
            <v>20484</v>
          </cell>
        </row>
        <row r="978">
          <cell r="A978">
            <v>8175700016</v>
          </cell>
          <cell r="B978" t="str">
            <v>COPA E COZINHA</v>
          </cell>
          <cell r="C978">
            <v>36921.69</v>
          </cell>
          <cell r="D978" t="str">
            <v>D</v>
          </cell>
          <cell r="E978">
            <v>36921.69</v>
          </cell>
        </row>
        <row r="979">
          <cell r="A979">
            <v>8176000000</v>
          </cell>
          <cell r="B979" t="str">
            <v>DESPESAS DE SERVICOS DE VIGI</v>
          </cell>
          <cell r="C979">
            <v>297744</v>
          </cell>
          <cell r="D979" t="str">
            <v>D</v>
          </cell>
          <cell r="E979">
            <v>297744</v>
          </cell>
        </row>
        <row r="980">
          <cell r="A980">
            <v>8176000001</v>
          </cell>
          <cell r="B980" t="str">
            <v>VIGILANCIA E SEGURANCA</v>
          </cell>
          <cell r="C980">
            <v>297744</v>
          </cell>
          <cell r="D980" t="str">
            <v>D</v>
          </cell>
          <cell r="E980">
            <v>297744</v>
          </cell>
        </row>
        <row r="981">
          <cell r="A981">
            <v>8176300000</v>
          </cell>
          <cell r="B981" t="str">
            <v>DESPESAS DE SERVICOS TECNICO</v>
          </cell>
          <cell r="C981">
            <v>2468870.7599999998</v>
          </cell>
          <cell r="D981" t="str">
            <v>D</v>
          </cell>
          <cell r="E981">
            <v>2468870.7599999998</v>
          </cell>
        </row>
        <row r="982">
          <cell r="A982">
            <v>8176300002</v>
          </cell>
          <cell r="B982" t="str">
            <v>SERVICO DE TRADUCAO</v>
          </cell>
          <cell r="C982">
            <v>4860</v>
          </cell>
          <cell r="D982" t="str">
            <v>D</v>
          </cell>
          <cell r="E982">
            <v>4860</v>
          </cell>
        </row>
        <row r="983">
          <cell r="A983">
            <v>8176300003</v>
          </cell>
          <cell r="B983" t="str">
            <v>ASSESSORIA TECNICA</v>
          </cell>
          <cell r="C983">
            <v>1579281.33</v>
          </cell>
          <cell r="D983" t="str">
            <v>D</v>
          </cell>
          <cell r="E983">
            <v>1579281.33</v>
          </cell>
        </row>
        <row r="984">
          <cell r="A984">
            <v>8176300005</v>
          </cell>
          <cell r="B984" t="str">
            <v>ASSESSORIA JURIDICA - ESCRIT</v>
          </cell>
          <cell r="C984">
            <v>803974.43</v>
          </cell>
          <cell r="D984" t="str">
            <v>D</v>
          </cell>
          <cell r="E984">
            <v>803974.43</v>
          </cell>
        </row>
        <row r="985">
          <cell r="A985">
            <v>8176300009</v>
          </cell>
          <cell r="B985" t="str">
            <v>ASSINATURA DIGITAL</v>
          </cell>
          <cell r="C985">
            <v>4211</v>
          </cell>
          <cell r="D985" t="str">
            <v>D</v>
          </cell>
          <cell r="E985">
            <v>4211</v>
          </cell>
        </row>
        <row r="986">
          <cell r="A986">
            <v>8176300013</v>
          </cell>
          <cell r="B986" t="str">
            <v>ASSESS. JURIDICA LITIGATION</v>
          </cell>
          <cell r="C986">
            <v>76544</v>
          </cell>
          <cell r="D986" t="str">
            <v>D</v>
          </cell>
          <cell r="E986">
            <v>76544</v>
          </cell>
        </row>
        <row r="987">
          <cell r="A987">
            <v>8176600000</v>
          </cell>
          <cell r="B987" t="str">
            <v>DESPESAS DE TRANSPORTE</v>
          </cell>
          <cell r="C987">
            <v>97101.06</v>
          </cell>
          <cell r="D987" t="str">
            <v>D</v>
          </cell>
          <cell r="E987">
            <v>97101.06</v>
          </cell>
        </row>
        <row r="988">
          <cell r="A988">
            <v>8176600001</v>
          </cell>
          <cell r="B988" t="str">
            <v>COMBUSTIVEIS E LUBRIFICANTES</v>
          </cell>
          <cell r="C988">
            <v>9351.1299999999992</v>
          </cell>
          <cell r="D988" t="str">
            <v>D</v>
          </cell>
          <cell r="E988">
            <v>9351.1299999999992</v>
          </cell>
        </row>
        <row r="989">
          <cell r="A989">
            <v>8176600002</v>
          </cell>
          <cell r="B989" t="str">
            <v>SEGURO OBRIGATORIO</v>
          </cell>
          <cell r="C989">
            <v>241.12</v>
          </cell>
          <cell r="D989" t="str">
            <v>D</v>
          </cell>
          <cell r="E989">
            <v>241.12</v>
          </cell>
        </row>
        <row r="990">
          <cell r="A990">
            <v>8176600003</v>
          </cell>
          <cell r="B990" t="str">
            <v>CONDUCAO</v>
          </cell>
          <cell r="C990">
            <v>41330.11</v>
          </cell>
          <cell r="D990" t="str">
            <v>D</v>
          </cell>
          <cell r="E990">
            <v>41330.11</v>
          </cell>
        </row>
        <row r="991">
          <cell r="A991">
            <v>8176600004</v>
          </cell>
          <cell r="B991" t="str">
            <v>IMPOSTOS E TAXAS</v>
          </cell>
          <cell r="C991">
            <v>26709.02</v>
          </cell>
          <cell r="D991" t="str">
            <v>D</v>
          </cell>
          <cell r="E991">
            <v>26709.02</v>
          </cell>
        </row>
        <row r="992">
          <cell r="A992">
            <v>8176600005</v>
          </cell>
          <cell r="B992" t="str">
            <v>MANUTENCAO E CONSERVACAO</v>
          </cell>
          <cell r="C992">
            <v>16762.919999999998</v>
          </cell>
          <cell r="D992" t="str">
            <v>D</v>
          </cell>
          <cell r="E992">
            <v>16762.919999999998</v>
          </cell>
        </row>
        <row r="993">
          <cell r="A993">
            <v>8176600011</v>
          </cell>
          <cell r="B993" t="str">
            <v>TRANSPORTES DE VALORES</v>
          </cell>
          <cell r="C993">
            <v>2706.76</v>
          </cell>
          <cell r="D993" t="str">
            <v>D</v>
          </cell>
          <cell r="E993">
            <v>2706.76</v>
          </cell>
        </row>
        <row r="994">
          <cell r="A994">
            <v>8176900000</v>
          </cell>
          <cell r="B994" t="str">
            <v>DESPESAS TRIBUTARIAS</v>
          </cell>
          <cell r="C994">
            <v>70504.160000000003</v>
          </cell>
          <cell r="D994" t="str">
            <v>D</v>
          </cell>
          <cell r="E994">
            <v>70504.160000000003</v>
          </cell>
        </row>
        <row r="995">
          <cell r="A995">
            <v>8176900001</v>
          </cell>
          <cell r="B995" t="str">
            <v>TRIBUTOS FEDERAIS</v>
          </cell>
          <cell r="C995">
            <v>21004.53</v>
          </cell>
          <cell r="D995" t="str">
            <v>D</v>
          </cell>
          <cell r="E995">
            <v>21004.53</v>
          </cell>
        </row>
        <row r="996">
          <cell r="A996">
            <v>8176900007</v>
          </cell>
          <cell r="B996" t="str">
            <v>TAXA FISCALIZACAO ESTABELECI</v>
          </cell>
          <cell r="C996">
            <v>3129.9</v>
          </cell>
          <cell r="D996" t="str">
            <v>D</v>
          </cell>
          <cell r="E996">
            <v>3129.9</v>
          </cell>
        </row>
        <row r="997">
          <cell r="A997">
            <v>8176900008</v>
          </cell>
          <cell r="B997" t="str">
            <v>TAXA FISCALIZAÇÃO CVM</v>
          </cell>
          <cell r="C997">
            <v>45889.99</v>
          </cell>
          <cell r="D997" t="str">
            <v>D</v>
          </cell>
          <cell r="E997">
            <v>45889.99</v>
          </cell>
        </row>
        <row r="998">
          <cell r="A998">
            <v>8176900009</v>
          </cell>
          <cell r="B998" t="str">
            <v>IOF - DECRETO 6339</v>
          </cell>
          <cell r="C998">
            <v>479.74</v>
          </cell>
          <cell r="D998" t="str">
            <v>D</v>
          </cell>
          <cell r="E998">
            <v>479.74</v>
          </cell>
        </row>
        <row r="999">
          <cell r="A999">
            <v>8177200000</v>
          </cell>
          <cell r="B999" t="str">
            <v>DESPESAS DE VIAGENS AO EXTER</v>
          </cell>
          <cell r="C999">
            <v>498377.03</v>
          </cell>
          <cell r="D999" t="str">
            <v>D</v>
          </cell>
          <cell r="E999">
            <v>498377.03</v>
          </cell>
        </row>
        <row r="1000">
          <cell r="A1000">
            <v>8177200001</v>
          </cell>
          <cell r="B1000" t="str">
            <v>DIRETORIA</v>
          </cell>
          <cell r="C1000">
            <v>182715.58</v>
          </cell>
          <cell r="D1000" t="str">
            <v>D</v>
          </cell>
          <cell r="E1000">
            <v>182715.58</v>
          </cell>
        </row>
        <row r="1001">
          <cell r="A1001">
            <v>8177200002</v>
          </cell>
          <cell r="B1001" t="str">
            <v>PESSOAL ADMINISTRATIVO</v>
          </cell>
          <cell r="C1001">
            <v>315661.45</v>
          </cell>
          <cell r="D1001" t="str">
            <v>D</v>
          </cell>
          <cell r="E1001">
            <v>315661.45</v>
          </cell>
        </row>
        <row r="1002">
          <cell r="A1002">
            <v>8177500000</v>
          </cell>
          <cell r="B1002" t="str">
            <v>DESPESAS DE VIAGENS NO PAIS</v>
          </cell>
          <cell r="C1002">
            <v>45051.73</v>
          </cell>
          <cell r="D1002" t="str">
            <v>D</v>
          </cell>
          <cell r="E1002">
            <v>45051.73</v>
          </cell>
        </row>
        <row r="1003">
          <cell r="A1003">
            <v>8177500001</v>
          </cell>
          <cell r="B1003" t="str">
            <v>DIRETORIA</v>
          </cell>
          <cell r="C1003">
            <v>10694.51</v>
          </cell>
          <cell r="D1003" t="str">
            <v>D</v>
          </cell>
          <cell r="E1003">
            <v>10694.51</v>
          </cell>
        </row>
        <row r="1004">
          <cell r="A1004">
            <v>8177500003</v>
          </cell>
          <cell r="B1004" t="str">
            <v>PESSOAL ADMINISTRATIVO</v>
          </cell>
          <cell r="C1004">
            <v>34357.22</v>
          </cell>
          <cell r="D1004" t="str">
            <v>D</v>
          </cell>
          <cell r="E1004">
            <v>34357.22</v>
          </cell>
        </row>
        <row r="1005">
          <cell r="A1005">
            <v>8179900000</v>
          </cell>
          <cell r="B1005" t="str">
            <v>OUTRAS DESPESAS ADMINISTRATI</v>
          </cell>
          <cell r="C1005">
            <v>638957.09</v>
          </cell>
          <cell r="D1005" t="str">
            <v>D</v>
          </cell>
          <cell r="E1005">
            <v>638957.09</v>
          </cell>
        </row>
        <row r="1006">
          <cell r="A1006">
            <v>8179900001</v>
          </cell>
          <cell r="B1006" t="str">
            <v>ASSINATURAS DE LIVROS E JORN</v>
          </cell>
          <cell r="C1006">
            <v>296603.08</v>
          </cell>
          <cell r="D1006" t="str">
            <v>D</v>
          </cell>
          <cell r="E1006">
            <v>296603.08</v>
          </cell>
        </row>
        <row r="1007">
          <cell r="A1007">
            <v>8179900003</v>
          </cell>
          <cell r="B1007" t="str">
            <v>MENSALIDADE</v>
          </cell>
          <cell r="C1007">
            <v>238219.14</v>
          </cell>
          <cell r="D1007" t="str">
            <v>D</v>
          </cell>
          <cell r="E1007">
            <v>238219.14</v>
          </cell>
        </row>
        <row r="1008">
          <cell r="A1008">
            <v>8179900005</v>
          </cell>
          <cell r="B1008" t="str">
            <v>DIVERSAS</v>
          </cell>
          <cell r="C1008">
            <v>87402.15</v>
          </cell>
          <cell r="D1008" t="str">
            <v>D</v>
          </cell>
          <cell r="E1008">
            <v>87402.15</v>
          </cell>
        </row>
        <row r="1009">
          <cell r="A1009">
            <v>8179900007</v>
          </cell>
          <cell r="B1009" t="str">
            <v>DIVERSAS-NAO DEDUTIVEL</v>
          </cell>
          <cell r="C1009">
            <v>8653.65</v>
          </cell>
          <cell r="D1009" t="str">
            <v>D</v>
          </cell>
          <cell r="E1009">
            <v>8653.65</v>
          </cell>
        </row>
        <row r="1010">
          <cell r="A1010">
            <v>8179900025</v>
          </cell>
          <cell r="B1010" t="str">
            <v>TX ADM PREV PRIVADA - MULTIP</v>
          </cell>
          <cell r="C1010">
            <v>8079.07</v>
          </cell>
          <cell r="D1010" t="str">
            <v>D</v>
          </cell>
          <cell r="E1010">
            <v>8079.07</v>
          </cell>
        </row>
        <row r="1011">
          <cell r="A1011">
            <v>8179900026</v>
          </cell>
          <cell r="B1011" t="str">
            <v>DESP BENEFICIO ACADEMIA</v>
          </cell>
          <cell r="C1011">
            <v>0</v>
          </cell>
          <cell r="E1011">
            <v>0</v>
          </cell>
        </row>
        <row r="1012">
          <cell r="A1012">
            <v>8180000000</v>
          </cell>
          <cell r="B1012" t="str">
            <v>(-) APROVIS E AJUSTES PATRIM</v>
          </cell>
          <cell r="C1012">
            <v>6254961.8099999996</v>
          </cell>
          <cell r="D1012" t="str">
            <v>D</v>
          </cell>
          <cell r="E1012">
            <v>6254961.8099999996</v>
          </cell>
        </row>
        <row r="1013">
          <cell r="A1013">
            <v>8181000000</v>
          </cell>
          <cell r="B1013" t="str">
            <v>DESPESAS DE AMORTIZACAO</v>
          </cell>
          <cell r="C1013">
            <v>636183.35</v>
          </cell>
          <cell r="D1013" t="str">
            <v>D</v>
          </cell>
          <cell r="E1013">
            <v>636183.35</v>
          </cell>
        </row>
        <row r="1014">
          <cell r="A1014">
            <v>8181010000</v>
          </cell>
          <cell r="B1014" t="str">
            <v>DESPESAS DE AMORTIZAÇÃO - DI</v>
          </cell>
          <cell r="C1014">
            <v>1990.56</v>
          </cell>
          <cell r="D1014" t="str">
            <v>D</v>
          </cell>
          <cell r="E1014">
            <v>1990.56</v>
          </cell>
        </row>
        <row r="1015">
          <cell r="A1015">
            <v>8181010001</v>
          </cell>
          <cell r="B1015" t="str">
            <v>DESPESAS DE AMORTIZAÇÃO - DI</v>
          </cell>
          <cell r="C1015">
            <v>1990.56</v>
          </cell>
          <cell r="D1015" t="str">
            <v>D</v>
          </cell>
          <cell r="E1015">
            <v>1990.56</v>
          </cell>
        </row>
        <row r="1016">
          <cell r="A1016">
            <v>8181028000</v>
          </cell>
          <cell r="B1016" t="str">
            <v>(-) DESPESAS DE AMORT.INTANG</v>
          </cell>
          <cell r="C1016">
            <v>634192.79</v>
          </cell>
          <cell r="D1016" t="str">
            <v>D</v>
          </cell>
          <cell r="E1016">
            <v>634192.79</v>
          </cell>
        </row>
        <row r="1017">
          <cell r="A1017">
            <v>8181028001</v>
          </cell>
          <cell r="B1017" t="str">
            <v>(-) DESPESAS DE AMORT.INTANG</v>
          </cell>
          <cell r="C1017">
            <v>634192.79</v>
          </cell>
          <cell r="D1017" t="str">
            <v>D</v>
          </cell>
          <cell r="E1017">
            <v>634192.79</v>
          </cell>
        </row>
        <row r="1018">
          <cell r="A1018">
            <v>8182000000</v>
          </cell>
          <cell r="B1018" t="str">
            <v>DESPESAS DE DEPRECIACAO</v>
          </cell>
          <cell r="C1018">
            <v>660570.16</v>
          </cell>
          <cell r="D1018" t="str">
            <v>D</v>
          </cell>
          <cell r="E1018">
            <v>660570.16</v>
          </cell>
        </row>
        <row r="1019">
          <cell r="A1019">
            <v>8182030000</v>
          </cell>
          <cell r="B1019" t="str">
            <v>DESPESAS DE DEPRECIAÇÃO - MÓ</v>
          </cell>
          <cell r="C1019">
            <v>71080.58</v>
          </cell>
          <cell r="D1019" t="str">
            <v>D</v>
          </cell>
          <cell r="E1019">
            <v>71080.58</v>
          </cell>
        </row>
        <row r="1020">
          <cell r="A1020">
            <v>8182030001</v>
          </cell>
          <cell r="B1020" t="str">
            <v>DESPESAS DE DEPRECIAÇÃO - MÓ</v>
          </cell>
          <cell r="C1020">
            <v>71080.58</v>
          </cell>
          <cell r="D1020" t="str">
            <v>D</v>
          </cell>
          <cell r="E1020">
            <v>71080.58</v>
          </cell>
        </row>
        <row r="1021">
          <cell r="A1021">
            <v>8182050000</v>
          </cell>
          <cell r="B1021" t="str">
            <v>DESP DE DEPR - BENFEITORIAS</v>
          </cell>
          <cell r="C1021">
            <v>148383.54</v>
          </cell>
          <cell r="D1021" t="str">
            <v>D</v>
          </cell>
          <cell r="E1021">
            <v>148383.54</v>
          </cell>
        </row>
        <row r="1022">
          <cell r="A1022">
            <v>8182050001</v>
          </cell>
          <cell r="B1022" t="str">
            <v>DESP DE DEPR - BENFEITORIAS</v>
          </cell>
          <cell r="C1022">
            <v>148383.54</v>
          </cell>
          <cell r="D1022" t="str">
            <v>D</v>
          </cell>
          <cell r="E1022">
            <v>148383.54</v>
          </cell>
        </row>
        <row r="1023">
          <cell r="A1023">
            <v>8182090000</v>
          </cell>
          <cell r="B1023" t="str">
            <v>DESP DE DEPR -OUTROS IMOBILI</v>
          </cell>
          <cell r="C1023">
            <v>441106.04</v>
          </cell>
          <cell r="D1023" t="str">
            <v>D</v>
          </cell>
          <cell r="E1023">
            <v>441106.04</v>
          </cell>
        </row>
        <row r="1024">
          <cell r="A1024">
            <v>8182090001</v>
          </cell>
          <cell r="B1024" t="str">
            <v>DESP DE DEPR -OUTROS IMOBILI</v>
          </cell>
          <cell r="C1024">
            <v>441106.04</v>
          </cell>
          <cell r="D1024" t="str">
            <v>D</v>
          </cell>
          <cell r="E1024">
            <v>441106.04</v>
          </cell>
        </row>
        <row r="1025">
          <cell r="A1025">
            <v>8183000000</v>
          </cell>
          <cell r="B1025" t="str">
            <v>DESPESAS DE PROVISOES OPERAC</v>
          </cell>
          <cell r="C1025">
            <v>436083.74</v>
          </cell>
          <cell r="D1025" t="str">
            <v>D</v>
          </cell>
          <cell r="E1025">
            <v>436083.74</v>
          </cell>
        </row>
        <row r="1026">
          <cell r="A1026">
            <v>8183030000</v>
          </cell>
          <cell r="B1026" t="str">
            <v>OPERACOES DE CREDITO DE LIQU</v>
          </cell>
          <cell r="C1026">
            <v>239555.13</v>
          </cell>
          <cell r="D1026" t="str">
            <v>D</v>
          </cell>
          <cell r="E1026">
            <v>239555.13</v>
          </cell>
        </row>
        <row r="1027">
          <cell r="A1027">
            <v>8183030001</v>
          </cell>
          <cell r="B1027" t="str">
            <v>OPERACOES DE CREDITO DE LIQU</v>
          </cell>
          <cell r="C1027">
            <v>239555.13</v>
          </cell>
          <cell r="D1027" t="str">
            <v>D</v>
          </cell>
          <cell r="E1027">
            <v>239555.13</v>
          </cell>
        </row>
        <row r="1028">
          <cell r="A1028">
            <v>8183035000</v>
          </cell>
          <cell r="B1028" t="str">
            <v>REPASSES INTERFINANCEIROS</v>
          </cell>
          <cell r="C1028">
            <v>72130.789999999994</v>
          </cell>
          <cell r="D1028" t="str">
            <v>D</v>
          </cell>
          <cell r="E1028">
            <v>72130.789999999994</v>
          </cell>
        </row>
        <row r="1029">
          <cell r="A1029">
            <v>8183035001</v>
          </cell>
          <cell r="B1029" t="str">
            <v>REPASSES INTERFINANCEIROS</v>
          </cell>
          <cell r="C1029">
            <v>72130.789999999994</v>
          </cell>
          <cell r="D1029" t="str">
            <v>D</v>
          </cell>
          <cell r="E1029">
            <v>72130.789999999994</v>
          </cell>
        </row>
        <row r="1030">
          <cell r="A1030">
            <v>8183060000</v>
          </cell>
          <cell r="B1030" t="str">
            <v>PROVISOES PARA OUTROS CREDIT</v>
          </cell>
          <cell r="C1030">
            <v>85993.88</v>
          </cell>
          <cell r="D1030" t="str">
            <v>D</v>
          </cell>
          <cell r="E1030">
            <v>85993.88</v>
          </cell>
        </row>
        <row r="1031">
          <cell r="A1031">
            <v>8183060001</v>
          </cell>
          <cell r="B1031" t="str">
            <v>PROVISOES PARA OUTROS CREDIT</v>
          </cell>
          <cell r="C1031">
            <v>85993.88</v>
          </cell>
          <cell r="D1031" t="str">
            <v>D</v>
          </cell>
          <cell r="E1031">
            <v>85993.88</v>
          </cell>
        </row>
        <row r="1032">
          <cell r="A1032">
            <v>8183099000</v>
          </cell>
          <cell r="B1032" t="str">
            <v>OUTROS</v>
          </cell>
          <cell r="C1032">
            <v>38403.94</v>
          </cell>
          <cell r="D1032" t="str">
            <v>D</v>
          </cell>
          <cell r="E1032">
            <v>38403.94</v>
          </cell>
        </row>
        <row r="1033">
          <cell r="A1033">
            <v>8183099001</v>
          </cell>
          <cell r="B1033" t="str">
            <v>OUTRAS - FDS</v>
          </cell>
          <cell r="C1033">
            <v>2449.16</v>
          </cell>
          <cell r="D1033" t="str">
            <v>D</v>
          </cell>
          <cell r="E1033">
            <v>2449.16</v>
          </cell>
        </row>
        <row r="1034">
          <cell r="A1034">
            <v>8183099004</v>
          </cell>
          <cell r="B1034" t="str">
            <v>PROCESSOS FISCAIS</v>
          </cell>
          <cell r="C1034">
            <v>35954.78</v>
          </cell>
          <cell r="D1034" t="str">
            <v>D</v>
          </cell>
          <cell r="E1034">
            <v>35954.78</v>
          </cell>
        </row>
        <row r="1035">
          <cell r="A1035">
            <v>8184000000</v>
          </cell>
          <cell r="B1035" t="str">
            <v>DESPESAS DE PROVISÕES PASSIV</v>
          </cell>
          <cell r="C1035">
            <v>4522124.5599999996</v>
          </cell>
          <cell r="D1035" t="str">
            <v>D</v>
          </cell>
          <cell r="E1035">
            <v>4522124.5599999996</v>
          </cell>
        </row>
        <row r="1036">
          <cell r="A1036">
            <v>8184010000</v>
          </cell>
          <cell r="B1036" t="str">
            <v>CONTINGENCIAS</v>
          </cell>
          <cell r="C1036">
            <v>4522124.5599999996</v>
          </cell>
          <cell r="D1036" t="str">
            <v>D</v>
          </cell>
          <cell r="E1036">
            <v>4522124.5599999996</v>
          </cell>
        </row>
        <row r="1037">
          <cell r="A1037">
            <v>8184010001</v>
          </cell>
          <cell r="B1037" t="str">
            <v>CONTINGENCIAS TRABALHISTAS</v>
          </cell>
          <cell r="C1037">
            <v>4421652.07</v>
          </cell>
          <cell r="D1037" t="str">
            <v>D</v>
          </cell>
          <cell r="E1037">
            <v>4421652.07</v>
          </cell>
        </row>
        <row r="1038">
          <cell r="A1038">
            <v>8184010002</v>
          </cell>
          <cell r="B1038" t="str">
            <v>CONTINGENCIAS FISCAIS</v>
          </cell>
          <cell r="C1038">
            <v>100472.49</v>
          </cell>
          <cell r="D1038" t="str">
            <v>D</v>
          </cell>
          <cell r="E1038">
            <v>100472.49</v>
          </cell>
        </row>
        <row r="1039">
          <cell r="A1039">
            <v>8184020000</v>
          </cell>
          <cell r="B1039" t="str">
            <v>GARANTIAS FINANCEIRAS PRESTA</v>
          </cell>
          <cell r="C1039">
            <v>0</v>
          </cell>
          <cell r="E1039">
            <v>0</v>
          </cell>
        </row>
        <row r="1040">
          <cell r="A1040">
            <v>8184020001</v>
          </cell>
          <cell r="B1040" t="str">
            <v>GARANTIAS FINANCEIRAS PRESTA</v>
          </cell>
          <cell r="C1040">
            <v>0</v>
          </cell>
          <cell r="E1040">
            <v>0</v>
          </cell>
        </row>
        <row r="1041">
          <cell r="A1041">
            <v>8190000000</v>
          </cell>
          <cell r="B1041" t="str">
            <v>(-) OUTRAS DESP OPERACIONAIS</v>
          </cell>
          <cell r="C1041">
            <v>7382887.5999999996</v>
          </cell>
          <cell r="D1041" t="str">
            <v>D</v>
          </cell>
          <cell r="E1041">
            <v>7382887.5999999996</v>
          </cell>
        </row>
        <row r="1042">
          <cell r="A1042">
            <v>8192500000</v>
          </cell>
          <cell r="B1042" t="str">
            <v>DESP.IMPOSTOS S/ SERV.QUALQ.</v>
          </cell>
          <cell r="C1042">
            <v>876020.03</v>
          </cell>
          <cell r="D1042" t="str">
            <v>D</v>
          </cell>
          <cell r="E1042">
            <v>876020.03</v>
          </cell>
        </row>
        <row r="1043">
          <cell r="A1043">
            <v>8192500001</v>
          </cell>
          <cell r="B1043" t="str">
            <v>I.S.S.</v>
          </cell>
          <cell r="C1043">
            <v>876020.03</v>
          </cell>
          <cell r="D1043" t="str">
            <v>D</v>
          </cell>
          <cell r="E1043">
            <v>876020.03</v>
          </cell>
        </row>
        <row r="1044">
          <cell r="A1044">
            <v>8193000000</v>
          </cell>
          <cell r="B1044" t="str">
            <v>DESPESAS DE CONTRIBUICOES AO</v>
          </cell>
          <cell r="C1044">
            <v>3664983.65</v>
          </cell>
          <cell r="D1044" t="str">
            <v>D</v>
          </cell>
          <cell r="E1044">
            <v>3664983.65</v>
          </cell>
        </row>
        <row r="1045">
          <cell r="A1045">
            <v>8193000001</v>
          </cell>
          <cell r="B1045" t="str">
            <v>DESPESAS DE CONTRIBUICOES AO</v>
          </cell>
          <cell r="C1045">
            <v>3664983.65</v>
          </cell>
          <cell r="D1045" t="str">
            <v>D</v>
          </cell>
          <cell r="E1045">
            <v>3664983.65</v>
          </cell>
        </row>
        <row r="1046">
          <cell r="A1046">
            <v>8193300000</v>
          </cell>
          <cell r="B1046" t="str">
            <v>DESPESAS DE CONTRIBUICOES AO</v>
          </cell>
          <cell r="C1046">
            <v>595559.82999999996</v>
          </cell>
          <cell r="D1046" t="str">
            <v>D</v>
          </cell>
          <cell r="E1046">
            <v>595559.82999999996</v>
          </cell>
        </row>
        <row r="1047">
          <cell r="A1047">
            <v>8193300001</v>
          </cell>
          <cell r="B1047" t="str">
            <v>DESP.CONTRIBUICOES AO PIS/PA</v>
          </cell>
          <cell r="C1047">
            <v>595559.82999999996</v>
          </cell>
          <cell r="D1047" t="str">
            <v>D</v>
          </cell>
          <cell r="E1047">
            <v>595559.82999999996</v>
          </cell>
        </row>
        <row r="1048">
          <cell r="A1048">
            <v>8199900000</v>
          </cell>
          <cell r="B1048" t="str">
            <v>OUTRAS DESPESAS OPERACIONAIS</v>
          </cell>
          <cell r="C1048">
            <v>2246324.09</v>
          </cell>
          <cell r="D1048" t="str">
            <v>D</v>
          </cell>
          <cell r="E1048">
            <v>2246324.09</v>
          </cell>
        </row>
        <row r="1049">
          <cell r="A1049">
            <v>8199900009</v>
          </cell>
          <cell r="B1049" t="str">
            <v>DESPESAS COBRANÇA DE TERCEIR</v>
          </cell>
          <cell r="C1049">
            <v>10305.969999999999</v>
          </cell>
          <cell r="D1049" t="str">
            <v>D</v>
          </cell>
          <cell r="E1049">
            <v>10305.969999999999</v>
          </cell>
        </row>
        <row r="1050">
          <cell r="A1050">
            <v>8199900018</v>
          </cell>
          <cell r="B1050" t="str">
            <v>VARIAÇÃO CAMBIAL - DIVERSOS</v>
          </cell>
          <cell r="C1050">
            <v>78.08</v>
          </cell>
          <cell r="D1050" t="str">
            <v>D</v>
          </cell>
          <cell r="E1050">
            <v>78.08</v>
          </cell>
        </row>
        <row r="1051">
          <cell r="A1051">
            <v>8199900019</v>
          </cell>
          <cell r="B1051" t="str">
            <v>DESPESAS DE RECURSOS JUDICIA</v>
          </cell>
          <cell r="C1051">
            <v>82507.27</v>
          </cell>
          <cell r="D1051" t="str">
            <v>D</v>
          </cell>
          <cell r="E1051">
            <v>82507.27</v>
          </cell>
        </row>
        <row r="1052">
          <cell r="A1052">
            <v>8199900022</v>
          </cell>
          <cell r="B1052" t="str">
            <v>ATUALIZAÇÃO MONET. PASSIVOS</v>
          </cell>
          <cell r="C1052">
            <v>2134259.91</v>
          </cell>
          <cell r="D1052" t="str">
            <v>D</v>
          </cell>
          <cell r="E1052">
            <v>2134259.91</v>
          </cell>
        </row>
        <row r="1053">
          <cell r="A1053">
            <v>8199900029</v>
          </cell>
          <cell r="B1053" t="str">
            <v>DESP PERDAS OPERACIONAIS</v>
          </cell>
          <cell r="C1053">
            <v>19172.86</v>
          </cell>
          <cell r="D1053" t="str">
            <v>D</v>
          </cell>
          <cell r="E1053">
            <v>19172.86</v>
          </cell>
        </row>
        <row r="1054">
          <cell r="A1054">
            <v>8900000000</v>
          </cell>
          <cell r="B1054" t="str">
            <v>(-) APURACAO DE RESULTADO</v>
          </cell>
          <cell r="C1054">
            <v>19774324.510000002</v>
          </cell>
          <cell r="D1054" t="str">
            <v>D</v>
          </cell>
          <cell r="E1054">
            <v>19774324.510000002</v>
          </cell>
        </row>
        <row r="1055">
          <cell r="A1055">
            <v>8940000000</v>
          </cell>
          <cell r="B1055" t="str">
            <v>(-) IMPOSTO DE RENDA</v>
          </cell>
          <cell r="C1055">
            <v>18252811.309999999</v>
          </cell>
          <cell r="D1055" t="str">
            <v>D</v>
          </cell>
          <cell r="E1055">
            <v>18252811.309999999</v>
          </cell>
        </row>
        <row r="1056">
          <cell r="A1056">
            <v>8941000000</v>
          </cell>
          <cell r="B1056" t="str">
            <v>IMPOSTO DE RENDA</v>
          </cell>
          <cell r="C1056">
            <v>10442596.380000001</v>
          </cell>
          <cell r="D1056" t="str">
            <v>D</v>
          </cell>
          <cell r="E1056">
            <v>10442596.380000001</v>
          </cell>
        </row>
        <row r="1057">
          <cell r="A1057">
            <v>8941010000</v>
          </cell>
          <cell r="B1057" t="str">
            <v>PROVISAO IMPOSTO DE RENDA</v>
          </cell>
          <cell r="C1057">
            <v>6995806.9500000002</v>
          </cell>
          <cell r="D1057" t="str">
            <v>D</v>
          </cell>
          <cell r="E1057">
            <v>6995806.9500000002</v>
          </cell>
        </row>
        <row r="1058">
          <cell r="A1058">
            <v>8941010001</v>
          </cell>
          <cell r="B1058" t="str">
            <v>PROVISAO IMPOSTO DE RENDA</v>
          </cell>
          <cell r="C1058">
            <v>6995806.9500000002</v>
          </cell>
          <cell r="D1058" t="str">
            <v>D</v>
          </cell>
          <cell r="E1058">
            <v>6995806.9500000002</v>
          </cell>
        </row>
        <row r="1059">
          <cell r="A1059">
            <v>8941020000</v>
          </cell>
          <cell r="B1059" t="str">
            <v>PROVISAO IR VALOR DIFERIDO</v>
          </cell>
          <cell r="C1059">
            <v>3446789.43</v>
          </cell>
          <cell r="D1059" t="str">
            <v>D</v>
          </cell>
          <cell r="E1059">
            <v>3446789.43</v>
          </cell>
        </row>
        <row r="1060">
          <cell r="A1060">
            <v>8941020001</v>
          </cell>
          <cell r="B1060" t="str">
            <v>PROVISAO IR VALOR DIFERIDO</v>
          </cell>
          <cell r="C1060">
            <v>2672040.42</v>
          </cell>
          <cell r="D1060" t="str">
            <v>D</v>
          </cell>
          <cell r="E1060">
            <v>2672040.42</v>
          </cell>
        </row>
        <row r="1061">
          <cell r="A1061">
            <v>8941020002</v>
          </cell>
          <cell r="B1061" t="str">
            <v>BMF - CREDITO TRIBUTARIO IR</v>
          </cell>
          <cell r="C1061">
            <v>5810771.8300000001</v>
          </cell>
          <cell r="D1061" t="str">
            <v>D</v>
          </cell>
          <cell r="E1061">
            <v>5810771.8300000001</v>
          </cell>
        </row>
        <row r="1062">
          <cell r="A1062">
            <v>8941020003</v>
          </cell>
          <cell r="B1062" t="str">
            <v>SWAP - CREDITO TRIBUTARIO -</v>
          </cell>
          <cell r="C1062">
            <v>745480.12</v>
          </cell>
          <cell r="D1062" t="str">
            <v>D</v>
          </cell>
          <cell r="E1062">
            <v>745480.12</v>
          </cell>
        </row>
        <row r="1063">
          <cell r="A1063">
            <v>8941020004</v>
          </cell>
          <cell r="B1063" t="str">
            <v>NDF - CREDITO TRIBUTARIO - I</v>
          </cell>
          <cell r="C1063">
            <v>3660235.04</v>
          </cell>
          <cell r="D1063" t="str">
            <v>C</v>
          </cell>
          <cell r="E1063">
            <v>-3660235.04</v>
          </cell>
        </row>
        <row r="1064">
          <cell r="A1064">
            <v>8941020005</v>
          </cell>
          <cell r="B1064" t="str">
            <v>HEDGE FUNDING - CREDITO TRIB</v>
          </cell>
          <cell r="C1064">
            <v>1922505.58</v>
          </cell>
          <cell r="D1064" t="str">
            <v>C</v>
          </cell>
          <cell r="E1064">
            <v>-1922505.58</v>
          </cell>
        </row>
        <row r="1065">
          <cell r="A1065">
            <v>8941020007</v>
          </cell>
          <cell r="B1065" t="str">
            <v>HEDGE CDI CRED TRIBUTARIO -</v>
          </cell>
          <cell r="C1065">
            <v>198762.32</v>
          </cell>
          <cell r="D1065" t="str">
            <v>C</v>
          </cell>
          <cell r="E1065">
            <v>-198762.32</v>
          </cell>
        </row>
        <row r="1066">
          <cell r="A1066">
            <v>8942000000</v>
          </cell>
          <cell r="B1066" t="str">
            <v>CONTRIBUICAO SOCIAL</v>
          </cell>
          <cell r="C1066">
            <v>7810214.9299999997</v>
          </cell>
          <cell r="D1066" t="str">
            <v>D</v>
          </cell>
          <cell r="E1066">
            <v>7810214.9299999997</v>
          </cell>
        </row>
        <row r="1067">
          <cell r="A1067">
            <v>8942010000</v>
          </cell>
          <cell r="B1067" t="str">
            <v>PROVISAO CONTRIBUICAO SOCIAL</v>
          </cell>
          <cell r="C1067">
            <v>5268838.3600000003</v>
          </cell>
          <cell r="D1067" t="str">
            <v>D</v>
          </cell>
          <cell r="E1067">
            <v>5268838.3600000003</v>
          </cell>
        </row>
        <row r="1068">
          <cell r="A1068">
            <v>8942010001</v>
          </cell>
          <cell r="B1068" t="str">
            <v>PROVISAO CONTRIBUICAO SOCIAL</v>
          </cell>
          <cell r="C1068">
            <v>5268838.3600000003</v>
          </cell>
          <cell r="D1068" t="str">
            <v>D</v>
          </cell>
          <cell r="E1068">
            <v>5268838.3600000003</v>
          </cell>
        </row>
        <row r="1069">
          <cell r="A1069">
            <v>8942020000</v>
          </cell>
          <cell r="B1069" t="str">
            <v>PROVISAO CONTR. SOCIAL VLR D</v>
          </cell>
          <cell r="C1069">
            <v>2541376.5699999998</v>
          </cell>
          <cell r="D1069" t="str">
            <v>D</v>
          </cell>
          <cell r="E1069">
            <v>2541376.5699999998</v>
          </cell>
        </row>
        <row r="1070">
          <cell r="A1070">
            <v>8942020001</v>
          </cell>
          <cell r="B1070" t="str">
            <v>PROVISAO CONTR SOCIAL VLR DI</v>
          </cell>
          <cell r="C1070">
            <v>1921577.38</v>
          </cell>
          <cell r="D1070" t="str">
            <v>D</v>
          </cell>
          <cell r="E1070">
            <v>1921577.38</v>
          </cell>
        </row>
        <row r="1071">
          <cell r="A1071">
            <v>8942020002</v>
          </cell>
          <cell r="B1071" t="str">
            <v>BMF - CREDITO TRIBUTARIO - C</v>
          </cell>
          <cell r="C1071">
            <v>4648617.46</v>
          </cell>
          <cell r="D1071" t="str">
            <v>D</v>
          </cell>
          <cell r="E1071">
            <v>4648617.46</v>
          </cell>
        </row>
        <row r="1072">
          <cell r="A1072">
            <v>8942020003</v>
          </cell>
          <cell r="B1072" t="str">
            <v>SWAP - CREDITO TRIBUTARIO -</v>
          </cell>
          <cell r="C1072">
            <v>596384.1</v>
          </cell>
          <cell r="D1072" t="str">
            <v>D</v>
          </cell>
          <cell r="E1072">
            <v>596384.1</v>
          </cell>
        </row>
        <row r="1073">
          <cell r="A1073">
            <v>8942020004</v>
          </cell>
          <cell r="B1073" t="str">
            <v>NDF - CREDITO TRIBUTARIO - C</v>
          </cell>
          <cell r="C1073">
            <v>2928188.03</v>
          </cell>
          <cell r="D1073" t="str">
            <v>C</v>
          </cell>
          <cell r="E1073">
            <v>-2928188.03</v>
          </cell>
        </row>
        <row r="1074">
          <cell r="A1074">
            <v>8942020005</v>
          </cell>
          <cell r="B1074" t="str">
            <v>HEDGE FUNDING CREDITO TRIBUT</v>
          </cell>
          <cell r="C1074">
            <v>1538004.48</v>
          </cell>
          <cell r="D1074" t="str">
            <v>C</v>
          </cell>
          <cell r="E1074">
            <v>-1538004.48</v>
          </cell>
        </row>
        <row r="1075">
          <cell r="A1075">
            <v>8942020007</v>
          </cell>
          <cell r="B1075" t="str">
            <v>HEDGE CDI CRED TRIBUTARIO -</v>
          </cell>
          <cell r="C1075">
            <v>159009.85999999999</v>
          </cell>
          <cell r="D1075" t="str">
            <v>C</v>
          </cell>
          <cell r="E1075">
            <v>-159009.85999999999</v>
          </cell>
        </row>
        <row r="1076">
          <cell r="A1076">
            <v>8970000000</v>
          </cell>
          <cell r="B1076" t="str">
            <v>(-) PARTICIPACOES NO LUCRO</v>
          </cell>
          <cell r="C1076">
            <v>1521513.2</v>
          </cell>
          <cell r="D1076" t="str">
            <v>D</v>
          </cell>
          <cell r="E1076">
            <v>1521513.2</v>
          </cell>
        </row>
        <row r="1077">
          <cell r="A1077">
            <v>8971000000</v>
          </cell>
          <cell r="B1077" t="str">
            <v>PARTICIPACAO NO LUCRO</v>
          </cell>
          <cell r="C1077">
            <v>1521513.2</v>
          </cell>
          <cell r="D1077" t="str">
            <v>D</v>
          </cell>
          <cell r="E1077">
            <v>1521513.2</v>
          </cell>
        </row>
        <row r="1078">
          <cell r="A1078">
            <v>8971010000</v>
          </cell>
          <cell r="B1078" t="str">
            <v>ADMINISTRACAO</v>
          </cell>
          <cell r="C1078">
            <v>1521513.2</v>
          </cell>
          <cell r="D1078" t="str">
            <v>D</v>
          </cell>
          <cell r="E1078">
            <v>1521513.2</v>
          </cell>
        </row>
        <row r="1079">
          <cell r="A1079">
            <v>8971010001</v>
          </cell>
          <cell r="B1079" t="str">
            <v>DIRETORIA</v>
          </cell>
          <cell r="C1079">
            <v>1521513.2</v>
          </cell>
          <cell r="D1079" t="str">
            <v>D</v>
          </cell>
          <cell r="E1079">
            <v>1521513.2</v>
          </cell>
        </row>
        <row r="1080">
          <cell r="A1080">
            <v>9000000000</v>
          </cell>
          <cell r="B1080" t="str">
            <v>COMPENSACAO</v>
          </cell>
          <cell r="C1080">
            <v>41956145788</v>
          </cell>
          <cell r="D1080" t="str">
            <v>C</v>
          </cell>
          <cell r="E1080">
            <v>41956145788</v>
          </cell>
        </row>
        <row r="1081">
          <cell r="A1081">
            <v>9010000000</v>
          </cell>
          <cell r="B1081" t="str">
            <v>COOBRIG RISCOS EM GARANT PRE</v>
          </cell>
          <cell r="C1081">
            <v>1798608694.75</v>
          </cell>
          <cell r="D1081" t="str">
            <v>C</v>
          </cell>
          <cell r="E1081">
            <v>1798608694.75</v>
          </cell>
        </row>
        <row r="1082">
          <cell r="A1082">
            <v>9012000000</v>
          </cell>
          <cell r="B1082" t="str">
            <v>RESPONS.POR CREDITOS PARA IM</v>
          </cell>
          <cell r="C1082">
            <v>3624982.11</v>
          </cell>
          <cell r="D1082" t="str">
            <v>C</v>
          </cell>
          <cell r="E1082">
            <v>3624982.11</v>
          </cell>
        </row>
        <row r="1083">
          <cell r="A1083">
            <v>9012040000</v>
          </cell>
          <cell r="B1083" t="str">
            <v>OUTRAS-OPER.A VISTA</v>
          </cell>
          <cell r="C1083">
            <v>3624982.11</v>
          </cell>
          <cell r="D1083" t="str">
            <v>C</v>
          </cell>
          <cell r="E1083">
            <v>3624982.11</v>
          </cell>
        </row>
        <row r="1084">
          <cell r="A1084">
            <v>9012040001</v>
          </cell>
          <cell r="B1084" t="str">
            <v>OUTRAS OPERACOES A VISTA</v>
          </cell>
          <cell r="C1084">
            <v>3624982.11</v>
          </cell>
          <cell r="D1084" t="str">
            <v>C</v>
          </cell>
          <cell r="E1084">
            <v>3624982.11</v>
          </cell>
        </row>
        <row r="1085">
          <cell r="A1085">
            <v>9013000000</v>
          </cell>
          <cell r="B1085" t="str">
            <v>RESP.POR GARANTIAS PRESTADAS</v>
          </cell>
          <cell r="C1085">
            <v>1794983712.6400001</v>
          </cell>
          <cell r="D1085" t="str">
            <v>C</v>
          </cell>
          <cell r="E1085">
            <v>1794983712.6400001</v>
          </cell>
        </row>
        <row r="1086">
          <cell r="A1086">
            <v>9013010000</v>
          </cell>
          <cell r="B1086" t="str">
            <v>NO PAIS</v>
          </cell>
          <cell r="C1086">
            <v>1789713662.5899999</v>
          </cell>
          <cell r="D1086" t="str">
            <v>C</v>
          </cell>
          <cell r="E1086">
            <v>1789713662.5899999</v>
          </cell>
        </row>
        <row r="1087">
          <cell r="A1087">
            <v>9013010003</v>
          </cell>
          <cell r="B1087" t="str">
            <v>NO PAIS PESSOAS FISICAS OU J</v>
          </cell>
          <cell r="C1087">
            <v>1789713662.5899999</v>
          </cell>
          <cell r="D1087" t="str">
            <v>C</v>
          </cell>
          <cell r="E1087">
            <v>1789713662.5899999</v>
          </cell>
        </row>
        <row r="1088">
          <cell r="A1088">
            <v>9013030000</v>
          </cell>
          <cell r="B1088" t="str">
            <v>NO EXTERIOR - OUTRAS</v>
          </cell>
          <cell r="C1088">
            <v>5270050.05</v>
          </cell>
          <cell r="D1088" t="str">
            <v>C</v>
          </cell>
          <cell r="E1088">
            <v>5270050.05</v>
          </cell>
        </row>
        <row r="1089">
          <cell r="A1089">
            <v>9013030001</v>
          </cell>
          <cell r="B1089" t="str">
            <v>NO EXTERIOR - OUTRAS</v>
          </cell>
          <cell r="C1089">
            <v>5270050.05</v>
          </cell>
          <cell r="D1089" t="str">
            <v>C</v>
          </cell>
          <cell r="E1089">
            <v>5270050.05</v>
          </cell>
        </row>
        <row r="1090">
          <cell r="A1090">
            <v>9030000000</v>
          </cell>
          <cell r="B1090" t="str">
            <v>TITULOS E VALORES MOBILIARIO</v>
          </cell>
          <cell r="C1090">
            <v>1538120729.53</v>
          </cell>
          <cell r="D1090" t="str">
            <v>C</v>
          </cell>
          <cell r="E1090">
            <v>1538120729.53</v>
          </cell>
        </row>
        <row r="1091">
          <cell r="A1091">
            <v>9032000000</v>
          </cell>
          <cell r="B1091" t="str">
            <v>TIT.VALOR MOBIL CLASSIFICADO</v>
          </cell>
          <cell r="C1091">
            <v>1538120729.53</v>
          </cell>
          <cell r="D1091" t="str">
            <v>C</v>
          </cell>
          <cell r="E1091">
            <v>1538120729.53</v>
          </cell>
        </row>
        <row r="1092">
          <cell r="A1092">
            <v>9032000001</v>
          </cell>
          <cell r="B1092" t="str">
            <v>TITULOS E VALORES MOBILIARIO</v>
          </cell>
          <cell r="C1092">
            <v>1538120729.53</v>
          </cell>
          <cell r="D1092" t="str">
            <v>C</v>
          </cell>
          <cell r="E1092">
            <v>1538120729.53</v>
          </cell>
        </row>
        <row r="1093">
          <cell r="A1093">
            <v>9040000000</v>
          </cell>
          <cell r="B1093" t="str">
            <v>CUSTODIA DE VALORES</v>
          </cell>
          <cell r="C1093">
            <v>3363507607.0799999</v>
          </cell>
          <cell r="D1093" t="str">
            <v>C</v>
          </cell>
          <cell r="E1093">
            <v>3363507607.0799999</v>
          </cell>
        </row>
        <row r="1094">
          <cell r="A1094">
            <v>9043000000</v>
          </cell>
          <cell r="B1094" t="str">
            <v>VALORES CUSTODIADOS</v>
          </cell>
          <cell r="C1094">
            <v>1102285764.3</v>
          </cell>
          <cell r="D1094" t="str">
            <v>C</v>
          </cell>
          <cell r="E1094">
            <v>1102285764.3</v>
          </cell>
        </row>
        <row r="1095">
          <cell r="A1095">
            <v>9043000001</v>
          </cell>
          <cell r="B1095" t="str">
            <v>VALORES CUSTODIADOS</v>
          </cell>
          <cell r="C1095">
            <v>1102285764.3</v>
          </cell>
          <cell r="D1095" t="str">
            <v>C</v>
          </cell>
          <cell r="E1095">
            <v>1102285764.3</v>
          </cell>
        </row>
        <row r="1096">
          <cell r="A1096">
            <v>9048000000</v>
          </cell>
          <cell r="B1096" t="str">
            <v>DEPOSITANTES DE VALORES EM C</v>
          </cell>
          <cell r="C1096">
            <v>690779185</v>
          </cell>
          <cell r="D1096" t="str">
            <v>C</v>
          </cell>
          <cell r="E1096">
            <v>690779185</v>
          </cell>
        </row>
        <row r="1097">
          <cell r="A1097">
            <v>9048000008</v>
          </cell>
          <cell r="B1097" t="str">
            <v>LFT-BACEN</v>
          </cell>
          <cell r="C1097">
            <v>47138</v>
          </cell>
          <cell r="D1097" t="str">
            <v>C</v>
          </cell>
          <cell r="E1097">
            <v>47138</v>
          </cell>
        </row>
        <row r="1098">
          <cell r="A1098">
            <v>9048000010</v>
          </cell>
          <cell r="B1098" t="str">
            <v>LTN-BACEN</v>
          </cell>
          <cell r="C1098">
            <v>505617</v>
          </cell>
          <cell r="D1098" t="str">
            <v>C</v>
          </cell>
          <cell r="E1098">
            <v>505617</v>
          </cell>
        </row>
        <row r="1099">
          <cell r="A1099">
            <v>9048000015</v>
          </cell>
          <cell r="B1099" t="str">
            <v>NTN-BACEN</v>
          </cell>
          <cell r="C1099">
            <v>690226430</v>
          </cell>
          <cell r="D1099" t="str">
            <v>C</v>
          </cell>
          <cell r="E1099">
            <v>690226430</v>
          </cell>
        </row>
        <row r="1100">
          <cell r="A1100">
            <v>9049000000</v>
          </cell>
          <cell r="B1100" t="str">
            <v>DEPOSITANTES DE VALORES EM G</v>
          </cell>
          <cell r="C1100">
            <v>1570442657.78</v>
          </cell>
          <cell r="D1100" t="str">
            <v>C</v>
          </cell>
          <cell r="E1100">
            <v>1570442657.78</v>
          </cell>
        </row>
        <row r="1101">
          <cell r="A1101">
            <v>9049000001</v>
          </cell>
          <cell r="B1101" t="str">
            <v>DEPOSIT.DE VALORES EM GARANT</v>
          </cell>
          <cell r="C1101">
            <v>1570442657.78</v>
          </cell>
          <cell r="D1101" t="str">
            <v>C</v>
          </cell>
          <cell r="E1101">
            <v>1570442657.78</v>
          </cell>
        </row>
        <row r="1102">
          <cell r="A1102">
            <v>9050000000</v>
          </cell>
          <cell r="B1102" t="str">
            <v>COBRANCA</v>
          </cell>
          <cell r="C1102">
            <v>59428082.710000001</v>
          </cell>
          <cell r="D1102" t="str">
            <v>C</v>
          </cell>
          <cell r="E1102">
            <v>59428082.710000001</v>
          </cell>
        </row>
        <row r="1103">
          <cell r="A1103">
            <v>9057000000</v>
          </cell>
          <cell r="B1103" t="str">
            <v>COBRANCA POR CONTA DE TERCEI</v>
          </cell>
          <cell r="C1103">
            <v>59428082.710000001</v>
          </cell>
          <cell r="D1103" t="str">
            <v>C</v>
          </cell>
          <cell r="E1103">
            <v>59428082.710000001</v>
          </cell>
        </row>
        <row r="1104">
          <cell r="A1104">
            <v>9057010000</v>
          </cell>
          <cell r="B1104" t="str">
            <v>NO PAIS</v>
          </cell>
          <cell r="C1104">
            <v>59428082.710000001</v>
          </cell>
          <cell r="D1104" t="str">
            <v>C</v>
          </cell>
          <cell r="E1104">
            <v>59428082.710000001</v>
          </cell>
        </row>
        <row r="1105">
          <cell r="A1105">
            <v>9057010001</v>
          </cell>
          <cell r="B1105" t="str">
            <v>NO PAIS-PRACA-TCP</v>
          </cell>
          <cell r="C1105">
            <v>57396629.439999998</v>
          </cell>
          <cell r="D1105" t="str">
            <v>C</v>
          </cell>
          <cell r="E1105">
            <v>57396629.439999998</v>
          </cell>
        </row>
        <row r="1106">
          <cell r="A1106">
            <v>9057010007</v>
          </cell>
          <cell r="B1106" t="str">
            <v>DO PAIS-CAMBIO</v>
          </cell>
          <cell r="C1106">
            <v>2031453.27</v>
          </cell>
          <cell r="D1106" t="str">
            <v>C</v>
          </cell>
          <cell r="E1106">
            <v>2031453.27</v>
          </cell>
        </row>
        <row r="1107">
          <cell r="A1107">
            <v>9059000000</v>
          </cell>
          <cell r="B1107" t="str">
            <v>COBRANCA VINCULADA A OPERACO</v>
          </cell>
          <cell r="C1107">
            <v>0</v>
          </cell>
          <cell r="E1107">
            <v>0</v>
          </cell>
        </row>
        <row r="1108">
          <cell r="A1108">
            <v>9059020000</v>
          </cell>
          <cell r="B1108" t="str">
            <v>NO EXTERIOR</v>
          </cell>
          <cell r="C1108">
            <v>0</v>
          </cell>
          <cell r="E1108">
            <v>0</v>
          </cell>
        </row>
        <row r="1109">
          <cell r="A1109">
            <v>9059020001</v>
          </cell>
          <cell r="B1109" t="str">
            <v>NO EXTERIOR</v>
          </cell>
          <cell r="C1109">
            <v>0</v>
          </cell>
          <cell r="E1109">
            <v>0</v>
          </cell>
        </row>
        <row r="1110">
          <cell r="A1110">
            <v>9060000000</v>
          </cell>
          <cell r="B1110" t="str">
            <v>NEGOCIACAO E INTERM DE VALOR</v>
          </cell>
          <cell r="C1110">
            <v>30780140468.189999</v>
          </cell>
          <cell r="D1110" t="str">
            <v>C</v>
          </cell>
          <cell r="E1110">
            <v>30780140468.189999</v>
          </cell>
        </row>
        <row r="1111">
          <cell r="A1111">
            <v>9061000000</v>
          </cell>
          <cell r="B1111" t="str">
            <v>ACOES, ATIVOS FINANC.E MERCA</v>
          </cell>
          <cell r="C1111">
            <v>29404322386.189999</v>
          </cell>
          <cell r="D1111" t="str">
            <v>C</v>
          </cell>
          <cell r="E1111">
            <v>29404322386.189999</v>
          </cell>
        </row>
        <row r="1112">
          <cell r="A1112">
            <v>9061000002</v>
          </cell>
          <cell r="B1112" t="str">
            <v>OPERACOES DE SWAP</v>
          </cell>
          <cell r="C1112">
            <v>1512280399.5599999</v>
          </cell>
          <cell r="D1112" t="str">
            <v>C</v>
          </cell>
          <cell r="E1112">
            <v>1512280399.5599999</v>
          </cell>
        </row>
        <row r="1113">
          <cell r="A1113">
            <v>9061000003</v>
          </cell>
          <cell r="B1113" t="str">
            <v>FUTURO - DOLAR</v>
          </cell>
          <cell r="C1113">
            <v>1576690830.75</v>
          </cell>
          <cell r="D1113" t="str">
            <v>C</v>
          </cell>
          <cell r="E1113">
            <v>1576690830.75</v>
          </cell>
        </row>
        <row r="1114">
          <cell r="A1114">
            <v>9061000004</v>
          </cell>
          <cell r="B1114" t="str">
            <v>FUTURO - DDI CUPOM CAMBIAL</v>
          </cell>
          <cell r="C1114">
            <v>10471121700.32</v>
          </cell>
          <cell r="D1114" t="str">
            <v>C</v>
          </cell>
          <cell r="E1114">
            <v>10471121700.32</v>
          </cell>
        </row>
        <row r="1115">
          <cell r="A1115">
            <v>9061000005</v>
          </cell>
          <cell r="B1115" t="str">
            <v>FUTURO - DI 1</v>
          </cell>
          <cell r="C1115">
            <v>9028846270.7999992</v>
          </cell>
          <cell r="D1115" t="str">
            <v>C</v>
          </cell>
          <cell r="E1115">
            <v>9028846270.7999992</v>
          </cell>
        </row>
        <row r="1116">
          <cell r="A1116">
            <v>9061000006</v>
          </cell>
          <cell r="B1116" t="str">
            <v>OPERACOES DE NDF</v>
          </cell>
          <cell r="C1116">
            <v>6815383184.7600002</v>
          </cell>
          <cell r="D1116" t="str">
            <v>C</v>
          </cell>
          <cell r="E1116">
            <v>6815383184.7600002</v>
          </cell>
        </row>
        <row r="1117">
          <cell r="A1117">
            <v>9065000000</v>
          </cell>
          <cell r="B1117" t="str">
            <v>RESPONSABILIDADE POR VLRS.EM</v>
          </cell>
          <cell r="C1117">
            <v>352896070.94</v>
          </cell>
          <cell r="D1117" t="str">
            <v>C</v>
          </cell>
          <cell r="E1117">
            <v>352896070.94</v>
          </cell>
        </row>
        <row r="1118">
          <cell r="A1118">
            <v>9065000001</v>
          </cell>
          <cell r="B1118" t="str">
            <v>RESPONSABILIDADE POR VLRS.EM</v>
          </cell>
          <cell r="C1118">
            <v>352896070.94</v>
          </cell>
          <cell r="D1118" t="str">
            <v>C</v>
          </cell>
          <cell r="E1118">
            <v>352896070.94</v>
          </cell>
        </row>
        <row r="1119">
          <cell r="A1119">
            <v>9069000000</v>
          </cell>
          <cell r="B1119" t="str">
            <v>ATIVOS OBJETOS DE HEDGE</v>
          </cell>
          <cell r="C1119">
            <v>555911.51</v>
          </cell>
          <cell r="D1119" t="str">
            <v>C</v>
          </cell>
          <cell r="E1119">
            <v>555911.51</v>
          </cell>
        </row>
        <row r="1120">
          <cell r="A1120">
            <v>9069000001</v>
          </cell>
          <cell r="B1120" t="str">
            <v>ATIVOS OBJETOS DE HEDGE</v>
          </cell>
          <cell r="C1120">
            <v>555911.51</v>
          </cell>
          <cell r="D1120" t="str">
            <v>C</v>
          </cell>
          <cell r="E1120">
            <v>555911.51</v>
          </cell>
        </row>
        <row r="1121">
          <cell r="A1121">
            <v>9069500000</v>
          </cell>
          <cell r="B1121" t="str">
            <v>ITENS OBJETOS DE HEDGE - PAS</v>
          </cell>
          <cell r="C1121">
            <v>1022366099.55</v>
          </cell>
          <cell r="D1121" t="str">
            <v>C</v>
          </cell>
          <cell r="E1121">
            <v>1022366099.55</v>
          </cell>
        </row>
        <row r="1122">
          <cell r="A1122">
            <v>9069560000</v>
          </cell>
          <cell r="B1122" t="str">
            <v>OBRIGACOES POR EMPRESTIMOS R</v>
          </cell>
          <cell r="C1122">
            <v>1022366099.55</v>
          </cell>
          <cell r="D1122" t="str">
            <v>C</v>
          </cell>
          <cell r="E1122">
            <v>1022366099.55</v>
          </cell>
        </row>
        <row r="1123">
          <cell r="A1123">
            <v>9069560001</v>
          </cell>
          <cell r="B1123" t="str">
            <v>OBRIGACOES POR EMPRESTIMOS E</v>
          </cell>
          <cell r="C1123">
            <v>1022366099.55</v>
          </cell>
          <cell r="D1123" t="str">
            <v>C</v>
          </cell>
          <cell r="E1123">
            <v>1022366099.55</v>
          </cell>
        </row>
        <row r="1124">
          <cell r="A1124">
            <v>9090000000</v>
          </cell>
          <cell r="B1124" t="str">
            <v>CONTROLE</v>
          </cell>
          <cell r="C1124">
            <v>2463411449.29</v>
          </cell>
          <cell r="D1124" t="str">
            <v>C</v>
          </cell>
          <cell r="E1124">
            <v>2463411449.29</v>
          </cell>
        </row>
        <row r="1125">
          <cell r="A1125">
            <v>9091000000</v>
          </cell>
          <cell r="B1125" t="str">
            <v>RESP.POR AVAIS, FIANCAS E OU</v>
          </cell>
          <cell r="C1125">
            <v>2416831469.46</v>
          </cell>
          <cell r="D1125" t="str">
            <v>C</v>
          </cell>
          <cell r="E1125">
            <v>2416831469.46</v>
          </cell>
        </row>
        <row r="1126">
          <cell r="A1126">
            <v>9091000001</v>
          </cell>
          <cell r="B1126" t="str">
            <v>NO PAIS</v>
          </cell>
          <cell r="C1126">
            <v>1810387469.46</v>
          </cell>
          <cell r="D1126" t="str">
            <v>C</v>
          </cell>
          <cell r="E1126">
            <v>1810387469.46</v>
          </cell>
        </row>
        <row r="1127">
          <cell r="A1127">
            <v>9091000002</v>
          </cell>
          <cell r="B1127" t="str">
            <v>NO EXTERIOR</v>
          </cell>
          <cell r="C1127">
            <v>606444000</v>
          </cell>
          <cell r="D1127" t="str">
            <v>C</v>
          </cell>
          <cell r="E1127">
            <v>606444000</v>
          </cell>
        </row>
        <row r="1128">
          <cell r="A1128">
            <v>9098400000</v>
          </cell>
          <cell r="B1128" t="str">
            <v>CREDITOS TRIBUTARIOS</v>
          </cell>
          <cell r="C1128">
            <v>36462096.840000004</v>
          </cell>
          <cell r="D1128" t="str">
            <v>C</v>
          </cell>
          <cell r="E1128">
            <v>36462096.840000004</v>
          </cell>
        </row>
        <row r="1129">
          <cell r="A1129">
            <v>9098400001</v>
          </cell>
          <cell r="B1129" t="str">
            <v>CREDITOS TRIBUTARIOS</v>
          </cell>
          <cell r="C1129">
            <v>36462096.840000004</v>
          </cell>
          <cell r="D1129" t="str">
            <v>C</v>
          </cell>
          <cell r="E1129">
            <v>36462096.840000004</v>
          </cell>
        </row>
        <row r="1130">
          <cell r="A1130">
            <v>9098600000</v>
          </cell>
          <cell r="B1130" t="str">
            <v>CREDITOS CONTRATADOS A LIBER</v>
          </cell>
          <cell r="C1130">
            <v>9981503.2599999998</v>
          </cell>
          <cell r="D1130" t="str">
            <v>C</v>
          </cell>
          <cell r="E1130">
            <v>9981503.2599999998</v>
          </cell>
        </row>
        <row r="1131">
          <cell r="A1131">
            <v>9098600001</v>
          </cell>
          <cell r="B1131" t="str">
            <v>CREDITOS CONTRATADOS A LIBER</v>
          </cell>
          <cell r="C1131">
            <v>9981503.2599999998</v>
          </cell>
          <cell r="D1131" t="str">
            <v>C</v>
          </cell>
          <cell r="E1131">
            <v>9981503.2599999998</v>
          </cell>
        </row>
        <row r="1132">
          <cell r="A1132">
            <v>9099900000</v>
          </cell>
          <cell r="B1132" t="str">
            <v>OUTRA CONTAS DE COMPENSACAO</v>
          </cell>
          <cell r="C1132">
            <v>136379.73000000001</v>
          </cell>
          <cell r="D1132" t="str">
            <v>C</v>
          </cell>
          <cell r="E1132">
            <v>136379.73000000001</v>
          </cell>
        </row>
        <row r="1133">
          <cell r="A1133">
            <v>9099900007</v>
          </cell>
          <cell r="B1133" t="str">
            <v>PERDAS FINANCEIRAS - ERR0S O</v>
          </cell>
          <cell r="C1133">
            <v>136379.73000000001</v>
          </cell>
          <cell r="D1133" t="str">
            <v>C</v>
          </cell>
          <cell r="E1133">
            <v>136379.73000000001</v>
          </cell>
        </row>
        <row r="1134">
          <cell r="A1134">
            <v>9100000000</v>
          </cell>
          <cell r="B1134" t="str">
            <v>CLASSIFICACOES DA CARTEIRA D</v>
          </cell>
          <cell r="C1134">
            <v>1952928756.45</v>
          </cell>
          <cell r="D1134" t="str">
            <v>C</v>
          </cell>
          <cell r="E1134">
            <v>1952928756.45</v>
          </cell>
        </row>
        <row r="1135">
          <cell r="A1135">
            <v>9110000000</v>
          </cell>
          <cell r="B1135" t="str">
            <v>OPERACOES DE CREDITO E ARREN</v>
          </cell>
          <cell r="C1135">
            <v>1952928756.45</v>
          </cell>
          <cell r="D1135" t="str">
            <v>C</v>
          </cell>
          <cell r="E1135">
            <v>1952928756.45</v>
          </cell>
        </row>
        <row r="1136">
          <cell r="A1136">
            <v>9111000000</v>
          </cell>
          <cell r="B1136" t="str">
            <v>CARTEIRA DE CREDITOS CLASSIF</v>
          </cell>
          <cell r="C1136">
            <v>1952928756.45</v>
          </cell>
          <cell r="D1136" t="str">
            <v>C</v>
          </cell>
          <cell r="E1136">
            <v>1952928756.45</v>
          </cell>
        </row>
        <row r="1137">
          <cell r="A1137">
            <v>9111000001</v>
          </cell>
          <cell r="B1137" t="str">
            <v>CARTEIRA DE CREDITOS CLASSIF</v>
          </cell>
          <cell r="C1137">
            <v>1952928756.45</v>
          </cell>
          <cell r="D1137" t="str">
            <v>C</v>
          </cell>
          <cell r="E1137">
            <v>1952928756.45</v>
          </cell>
        </row>
        <row r="1139">
          <cell r="A1139" t="str">
            <v>==========</v>
          </cell>
          <cell r="B1139" t="str">
            <v>============================================================</v>
          </cell>
          <cell r="C1139" t="str">
            <v>====================</v>
          </cell>
          <cell r="D1139" t="str">
            <v>===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5"/>
  <sheetViews>
    <sheetView showGridLines="0" tabSelected="1" zoomScale="86" zoomScaleNormal="86" workbookViewId="0">
      <selection activeCell="C15" sqref="C15"/>
    </sheetView>
  </sheetViews>
  <sheetFormatPr defaultColWidth="8.7265625" defaultRowHeight="14.5" outlineLevelCol="1"/>
  <cols>
    <col min="1" max="1" width="11.26953125" style="25" bestFit="1" customWidth="1" outlineLevel="1"/>
    <col min="2" max="2" width="9.1796875" style="16" customWidth="1"/>
    <col min="3" max="3" width="71.26953125" style="25" customWidth="1"/>
    <col min="4" max="5" width="18" style="25" bestFit="1" customWidth="1"/>
    <col min="6" max="7" width="17.453125" style="25" bestFit="1" customWidth="1"/>
    <col min="8" max="8" width="16.81640625" style="25" bestFit="1" customWidth="1"/>
    <col min="9" max="9" width="9.54296875" style="25" bestFit="1" customWidth="1"/>
    <col min="10" max="16384" width="8.7265625" style="25"/>
  </cols>
  <sheetData>
    <row r="6" spans="1:9" ht="15" thickBot="1"/>
    <row r="7" spans="1:9" ht="16" thickTop="1">
      <c r="A7" s="31" t="s">
        <v>74</v>
      </c>
      <c r="B7" s="21"/>
      <c r="C7" s="32"/>
      <c r="D7" s="32"/>
      <c r="E7" s="32"/>
      <c r="F7" s="32"/>
      <c r="G7" s="32"/>
      <c r="H7" s="32"/>
    </row>
    <row r="9" spans="1:9" ht="15.5">
      <c r="B9" s="17"/>
      <c r="C9" s="4"/>
      <c r="D9" s="4"/>
      <c r="E9" s="4"/>
      <c r="F9" s="4"/>
      <c r="G9" s="4"/>
      <c r="H9" s="13"/>
    </row>
    <row r="10" spans="1:9" ht="16" thickBot="1">
      <c r="B10" s="17"/>
      <c r="C10" s="4"/>
      <c r="D10" s="33" t="s">
        <v>0</v>
      </c>
      <c r="E10" s="33" t="s">
        <v>16</v>
      </c>
      <c r="F10" s="33" t="s">
        <v>17</v>
      </c>
      <c r="G10" s="33" t="s">
        <v>41</v>
      </c>
      <c r="H10" s="33" t="s">
        <v>42</v>
      </c>
    </row>
    <row r="11" spans="1:9" ht="16.5" thickTop="1" thickBot="1">
      <c r="B11" s="17"/>
      <c r="C11" s="27" t="s">
        <v>77</v>
      </c>
      <c r="D11" s="34" t="s">
        <v>79</v>
      </c>
      <c r="E11" s="35" t="s">
        <v>39</v>
      </c>
      <c r="F11" s="35" t="s">
        <v>40</v>
      </c>
      <c r="G11" s="35" t="s">
        <v>75</v>
      </c>
      <c r="H11" s="35" t="s">
        <v>76</v>
      </c>
    </row>
    <row r="12" spans="1:9" ht="16.5" thickTop="1" thickBot="1">
      <c r="B12" s="18"/>
      <c r="C12" s="36" t="s">
        <v>43</v>
      </c>
      <c r="D12" s="37"/>
      <c r="E12" s="37"/>
      <c r="F12" s="37"/>
      <c r="G12" s="37"/>
      <c r="H12" s="38"/>
    </row>
    <row r="13" spans="1:9" ht="15.5">
      <c r="B13" s="19">
        <v>1</v>
      </c>
      <c r="C13" s="39" t="s">
        <v>44</v>
      </c>
      <c r="D13" s="64">
        <v>1803523.41637</v>
      </c>
      <c r="E13" s="64">
        <v>1775990.1285699999</v>
      </c>
      <c r="F13" s="64">
        <v>1765220.4752799999</v>
      </c>
      <c r="G13" s="64">
        <v>1754851.0378599998</v>
      </c>
      <c r="H13" s="65">
        <v>1738011.3536500002</v>
      </c>
    </row>
    <row r="14" spans="1:9" ht="15.5">
      <c r="B14" s="19">
        <v>2</v>
      </c>
      <c r="C14" s="29" t="s">
        <v>45</v>
      </c>
      <c r="D14" s="64">
        <v>1803523.41637</v>
      </c>
      <c r="E14" s="64">
        <v>1775990.1285699999</v>
      </c>
      <c r="F14" s="64">
        <v>1765220.4752799999</v>
      </c>
      <c r="G14" s="64">
        <v>1754851.0378599998</v>
      </c>
      <c r="H14" s="65">
        <v>1738011.3536500002</v>
      </c>
    </row>
    <row r="15" spans="1:9" ht="15.5">
      <c r="B15" s="19">
        <v>3</v>
      </c>
      <c r="C15" s="29" t="s">
        <v>46</v>
      </c>
      <c r="D15" s="64">
        <v>1803523.41637</v>
      </c>
      <c r="E15" s="64">
        <v>1775990.1285699999</v>
      </c>
      <c r="F15" s="64">
        <v>1765220.4752799999</v>
      </c>
      <c r="G15" s="64">
        <v>1754851.0378599998</v>
      </c>
      <c r="H15" s="65">
        <v>1738011.3536500002</v>
      </c>
    </row>
    <row r="16" spans="1:9" ht="15.5">
      <c r="B16" s="19" t="s">
        <v>47</v>
      </c>
      <c r="C16" s="29" t="s">
        <v>48</v>
      </c>
      <c r="D16" s="64">
        <v>0</v>
      </c>
      <c r="E16" s="64">
        <v>0</v>
      </c>
      <c r="F16" s="64">
        <v>0</v>
      </c>
      <c r="G16" s="64">
        <v>0</v>
      </c>
      <c r="H16" s="65">
        <v>0</v>
      </c>
      <c r="I16" s="40"/>
    </row>
    <row r="17" spans="2:9" ht="16" thickBot="1">
      <c r="B17" s="19" t="s">
        <v>49</v>
      </c>
      <c r="C17" s="29" t="s">
        <v>50</v>
      </c>
      <c r="D17" s="64">
        <v>0</v>
      </c>
      <c r="E17" s="64">
        <v>0</v>
      </c>
      <c r="F17" s="64">
        <v>0</v>
      </c>
      <c r="G17" s="64">
        <v>0</v>
      </c>
      <c r="H17" s="65">
        <v>0</v>
      </c>
    </row>
    <row r="18" spans="2:9" ht="15" thickBot="1">
      <c r="B18" s="18"/>
      <c r="C18" s="36" t="s">
        <v>51</v>
      </c>
      <c r="D18" s="66">
        <v>0</v>
      </c>
      <c r="E18" s="66">
        <v>0</v>
      </c>
      <c r="F18" s="66">
        <v>0</v>
      </c>
      <c r="G18" s="66">
        <v>0</v>
      </c>
      <c r="H18" s="67">
        <v>0</v>
      </c>
    </row>
    <row r="19" spans="2:9" ht="16" thickBot="1">
      <c r="B19" s="19">
        <v>4</v>
      </c>
      <c r="C19" s="29" t="s">
        <v>52</v>
      </c>
      <c r="D19" s="64">
        <f>6536846241.02/1000</f>
        <v>6536846.2410200005</v>
      </c>
      <c r="E19" s="64">
        <v>6225327.0466200002</v>
      </c>
      <c r="F19" s="64">
        <v>4537702.3778200001</v>
      </c>
      <c r="G19" s="64">
        <v>4292904.3528899997</v>
      </c>
      <c r="H19" s="65">
        <v>5085510.2457499998</v>
      </c>
    </row>
    <row r="20" spans="2:9" ht="15" thickBot="1">
      <c r="B20" s="18"/>
      <c r="C20" s="36" t="s">
        <v>53</v>
      </c>
      <c r="D20" s="68"/>
      <c r="E20" s="68"/>
      <c r="F20" s="68"/>
      <c r="G20" s="68"/>
      <c r="H20" s="69"/>
    </row>
    <row r="21" spans="2:9" ht="15.5">
      <c r="B21" s="19">
        <v>5</v>
      </c>
      <c r="C21" s="29" t="s">
        <v>54</v>
      </c>
      <c r="D21" s="70">
        <v>0.27590115322776515</v>
      </c>
      <c r="E21" s="70">
        <v>0.28528463087481676</v>
      </c>
      <c r="F21" s="70">
        <v>0.38901195545752082</v>
      </c>
      <c r="G21" s="70">
        <v>0.40877944011928136</v>
      </c>
      <c r="H21" s="71">
        <v>0.34175751687895417</v>
      </c>
    </row>
    <row r="22" spans="2:9" ht="15.5">
      <c r="B22" s="19">
        <v>6</v>
      </c>
      <c r="C22" s="29" t="s">
        <v>55</v>
      </c>
      <c r="D22" s="70">
        <v>0.27590115322776515</v>
      </c>
      <c r="E22" s="70">
        <v>0.28528463087481676</v>
      </c>
      <c r="F22" s="70">
        <v>0.38901195545752082</v>
      </c>
      <c r="G22" s="70">
        <v>0.40877944011928136</v>
      </c>
      <c r="H22" s="71">
        <v>0.34175751687895417</v>
      </c>
    </row>
    <row r="23" spans="2:9" ht="16" thickBot="1">
      <c r="B23" s="19">
        <v>7</v>
      </c>
      <c r="C23" s="29" t="s">
        <v>56</v>
      </c>
      <c r="D23" s="70">
        <v>0.27590115322776515</v>
      </c>
      <c r="E23" s="70">
        <v>0.28528463087481676</v>
      </c>
      <c r="F23" s="70">
        <v>0.38901195545752082</v>
      </c>
      <c r="G23" s="70">
        <v>0.40877944011928136</v>
      </c>
      <c r="H23" s="71">
        <v>0.34175751687895417</v>
      </c>
    </row>
    <row r="24" spans="2:9" ht="15" thickBot="1">
      <c r="B24" s="18"/>
      <c r="C24" s="36" t="s">
        <v>57</v>
      </c>
      <c r="D24" s="68"/>
      <c r="E24" s="68"/>
      <c r="F24" s="68"/>
      <c r="G24" s="68"/>
      <c r="H24" s="69"/>
    </row>
    <row r="25" spans="2:9" ht="15.5">
      <c r="B25" s="19">
        <v>8</v>
      </c>
      <c r="C25" s="29" t="s">
        <v>58</v>
      </c>
      <c r="D25" s="72">
        <v>1.2499999999579308E-2</v>
      </c>
      <c r="E25" s="72">
        <v>2.500000000072285E-2</v>
      </c>
      <c r="F25" s="72">
        <v>2.5000000000991694E-2</v>
      </c>
      <c r="G25" s="72">
        <v>2.4999999999475879E-2</v>
      </c>
      <c r="H25" s="73">
        <v>2.4999999999262612E-2</v>
      </c>
      <c r="I25" s="14"/>
    </row>
    <row r="26" spans="2:9" ht="15.5">
      <c r="B26" s="19">
        <v>9</v>
      </c>
      <c r="C26" s="29" t="s">
        <v>59</v>
      </c>
      <c r="D26" s="72">
        <v>2.5000000000688402E-2</v>
      </c>
      <c r="E26" s="72">
        <v>2.500000000072285E-2</v>
      </c>
      <c r="F26" s="72">
        <v>2.5000000000991694E-2</v>
      </c>
      <c r="G26" s="72">
        <v>2.4999999999475879E-2</v>
      </c>
      <c r="H26" s="73">
        <v>2.4999999999262612E-2</v>
      </c>
      <c r="I26" s="14"/>
    </row>
    <row r="27" spans="2:9" ht="29.25" customHeight="1">
      <c r="B27" s="19">
        <v>10</v>
      </c>
      <c r="C27" s="29" t="s">
        <v>60</v>
      </c>
      <c r="D27" s="70">
        <v>0</v>
      </c>
      <c r="E27" s="70">
        <v>0</v>
      </c>
      <c r="F27" s="70">
        <v>0</v>
      </c>
      <c r="G27" s="70">
        <v>0</v>
      </c>
      <c r="H27" s="71">
        <v>0</v>
      </c>
    </row>
    <row r="28" spans="2:9" ht="15.5">
      <c r="B28" s="19">
        <v>11</v>
      </c>
      <c r="C28" s="29" t="s">
        <v>61</v>
      </c>
      <c r="D28" s="70">
        <v>3.7500000000267708E-2</v>
      </c>
      <c r="E28" s="70">
        <v>5.0000000001445701E-2</v>
      </c>
      <c r="F28" s="70">
        <v>5.0000000001983388E-2</v>
      </c>
      <c r="G28" s="70">
        <v>4.9999999998951758E-2</v>
      </c>
      <c r="H28" s="71">
        <v>4.9999999998525224E-2</v>
      </c>
    </row>
    <row r="29" spans="2:9" ht="16" thickBot="1">
      <c r="B29" s="19">
        <v>12</v>
      </c>
      <c r="C29" s="29" t="s">
        <v>62</v>
      </c>
      <c r="D29" s="72">
        <v>0.17840115322749744</v>
      </c>
      <c r="E29" s="72">
        <v>0.17528463087337104</v>
      </c>
      <c r="F29" s="72">
        <v>0.27901195545553742</v>
      </c>
      <c r="G29" s="72">
        <v>0.29877944012032959</v>
      </c>
      <c r="H29" s="73">
        <v>0.23175751688042895</v>
      </c>
      <c r="I29" s="41"/>
    </row>
    <row r="30" spans="2:9" ht="15" thickBot="1">
      <c r="B30" s="20"/>
      <c r="C30" s="36" t="s">
        <v>63</v>
      </c>
      <c r="D30" s="68"/>
      <c r="E30" s="68"/>
      <c r="F30" s="68"/>
      <c r="G30" s="68"/>
      <c r="H30" s="69"/>
    </row>
    <row r="31" spans="2:9" ht="15.5">
      <c r="B31" s="19">
        <v>13</v>
      </c>
      <c r="C31" s="29" t="s">
        <v>64</v>
      </c>
      <c r="D31" s="64">
        <f>11110964162.82/1000</f>
        <v>11110964.16282</v>
      </c>
      <c r="E31" s="64">
        <v>10597964.7963</v>
      </c>
      <c r="F31" s="64">
        <v>9481789.6280300003</v>
      </c>
      <c r="G31" s="64">
        <v>11886486.97851</v>
      </c>
      <c r="H31" s="65">
        <v>10298355.34505</v>
      </c>
      <c r="I31" s="40"/>
    </row>
    <row r="32" spans="2:9" ht="16" thickBot="1">
      <c r="B32" s="19">
        <v>14</v>
      </c>
      <c r="C32" s="29" t="s">
        <v>65</v>
      </c>
      <c r="D32" s="74">
        <v>0.16</v>
      </c>
      <c r="E32" s="74">
        <v>0.1676</v>
      </c>
      <c r="F32" s="74">
        <v>0.1862</v>
      </c>
      <c r="G32" s="74">
        <v>0.14760000000000001</v>
      </c>
      <c r="H32" s="75">
        <v>0.16880000000000001</v>
      </c>
    </row>
    <row r="33" spans="2:8" ht="15" thickBot="1">
      <c r="B33" s="18"/>
      <c r="C33" s="36" t="s">
        <v>66</v>
      </c>
      <c r="D33" s="68"/>
      <c r="E33" s="68"/>
      <c r="F33" s="68"/>
      <c r="G33" s="68"/>
      <c r="H33" s="69"/>
    </row>
    <row r="34" spans="2:8" ht="15.5">
      <c r="B34" s="19">
        <v>15</v>
      </c>
      <c r="C34" s="29" t="s">
        <v>67</v>
      </c>
      <c r="D34" s="76">
        <v>0</v>
      </c>
      <c r="E34" s="76">
        <v>0</v>
      </c>
      <c r="F34" s="76">
        <v>0</v>
      </c>
      <c r="G34" s="76">
        <v>0</v>
      </c>
      <c r="H34" s="77">
        <v>0</v>
      </c>
    </row>
    <row r="35" spans="2:8" ht="15.5">
      <c r="B35" s="19">
        <v>16</v>
      </c>
      <c r="C35" s="29" t="s">
        <v>68</v>
      </c>
      <c r="D35" s="76">
        <v>0</v>
      </c>
      <c r="E35" s="76">
        <v>0</v>
      </c>
      <c r="F35" s="76">
        <v>0</v>
      </c>
      <c r="G35" s="76">
        <v>0</v>
      </c>
      <c r="H35" s="77">
        <v>0</v>
      </c>
    </row>
    <row r="36" spans="2:8" ht="16" thickBot="1">
      <c r="B36" s="19">
        <v>17</v>
      </c>
      <c r="C36" s="29" t="s">
        <v>69</v>
      </c>
      <c r="D36" s="76">
        <v>0</v>
      </c>
      <c r="E36" s="76">
        <v>0</v>
      </c>
      <c r="F36" s="76">
        <v>0</v>
      </c>
      <c r="G36" s="76">
        <v>0</v>
      </c>
      <c r="H36" s="77">
        <v>0</v>
      </c>
    </row>
    <row r="37" spans="2:8" ht="15" thickBot="1">
      <c r="B37" s="18"/>
      <c r="C37" s="36" t="s">
        <v>70</v>
      </c>
      <c r="D37" s="68"/>
      <c r="E37" s="68"/>
      <c r="F37" s="68"/>
      <c r="G37" s="68"/>
      <c r="H37" s="69"/>
    </row>
    <row r="38" spans="2:8" ht="15.5">
      <c r="B38" s="19">
        <v>18</v>
      </c>
      <c r="C38" s="29" t="s">
        <v>71</v>
      </c>
      <c r="D38" s="76">
        <v>0</v>
      </c>
      <c r="E38" s="76">
        <v>0</v>
      </c>
      <c r="F38" s="76">
        <v>0</v>
      </c>
      <c r="G38" s="76">
        <v>0</v>
      </c>
      <c r="H38" s="77">
        <v>0</v>
      </c>
    </row>
    <row r="39" spans="2:8" ht="15.5">
      <c r="B39" s="19">
        <v>19</v>
      </c>
      <c r="C39" s="29" t="s">
        <v>72</v>
      </c>
      <c r="D39" s="76">
        <v>0</v>
      </c>
      <c r="E39" s="76">
        <v>0</v>
      </c>
      <c r="F39" s="76">
        <v>0</v>
      </c>
      <c r="G39" s="76">
        <v>0</v>
      </c>
      <c r="H39" s="77">
        <v>0</v>
      </c>
    </row>
    <row r="40" spans="2:8" ht="16" thickBot="1">
      <c r="B40" s="11">
        <v>20</v>
      </c>
      <c r="C40" s="42" t="s">
        <v>73</v>
      </c>
      <c r="D40" s="78">
        <v>0</v>
      </c>
      <c r="E40" s="78">
        <v>0</v>
      </c>
      <c r="F40" s="78">
        <v>0</v>
      </c>
      <c r="G40" s="78">
        <v>0</v>
      </c>
      <c r="H40" s="79">
        <v>0</v>
      </c>
    </row>
    <row r="41" spans="2:8" ht="15" thickTop="1">
      <c r="D41" s="15"/>
    </row>
    <row r="42" spans="2:8">
      <c r="D42" s="14"/>
    </row>
    <row r="44" spans="2:8">
      <c r="C44" s="43"/>
    </row>
    <row r="45" spans="2:8">
      <c r="C45" s="4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V56"/>
  <sheetViews>
    <sheetView showGridLines="0" zoomScale="81" zoomScaleNormal="81" workbookViewId="0">
      <selection activeCell="B6" sqref="B6"/>
    </sheetView>
  </sheetViews>
  <sheetFormatPr defaultColWidth="8.7265625" defaultRowHeight="14.5"/>
  <cols>
    <col min="1" max="1" width="8.7265625" style="3"/>
    <col min="2" max="2" width="8.7265625" style="8"/>
    <col min="3" max="3" width="78" style="3" customWidth="1"/>
    <col min="4" max="4" width="17.7265625" style="3" customWidth="1"/>
    <col min="5" max="5" width="18.453125" style="3" bestFit="1" customWidth="1"/>
    <col min="6" max="6" width="17.7265625" style="3" customWidth="1"/>
    <col min="7" max="7" width="9.453125" style="3" bestFit="1" customWidth="1"/>
    <col min="8" max="10" width="8.7265625" style="3"/>
    <col min="11" max="12" width="9.453125" style="3" bestFit="1" customWidth="1"/>
    <col min="13" max="16384" width="8.7265625" style="3"/>
  </cols>
  <sheetData>
    <row r="5" spans="2:12" ht="15" thickBot="1"/>
    <row r="6" spans="2:12" ht="16" thickTop="1">
      <c r="B6" s="22" t="s">
        <v>38</v>
      </c>
      <c r="C6" s="23"/>
      <c r="D6" s="23"/>
      <c r="E6" s="23"/>
      <c r="F6" s="23"/>
    </row>
    <row r="7" spans="2:12">
      <c r="B7" s="24"/>
      <c r="C7" s="25"/>
      <c r="D7" s="25"/>
      <c r="E7" s="25"/>
      <c r="F7" s="25"/>
    </row>
    <row r="8" spans="2:12" ht="26.5" customHeight="1">
      <c r="B8" s="25"/>
      <c r="C8" s="25"/>
      <c r="D8" s="4"/>
      <c r="E8" s="4"/>
      <c r="F8" s="4"/>
    </row>
    <row r="9" spans="2:12" ht="17.5" customHeight="1">
      <c r="B9" s="189"/>
      <c r="C9" s="189"/>
      <c r="D9" s="26" t="s">
        <v>0</v>
      </c>
      <c r="E9" s="9" t="s">
        <v>16</v>
      </c>
      <c r="F9" s="9" t="s">
        <v>17</v>
      </c>
    </row>
    <row r="10" spans="2:12" ht="7.5" customHeight="1">
      <c r="B10" s="9"/>
      <c r="C10" s="4"/>
      <c r="D10" s="187" t="s">
        <v>18</v>
      </c>
      <c r="E10" s="187"/>
      <c r="F10" s="187" t="s">
        <v>19</v>
      </c>
    </row>
    <row r="11" spans="2:12" ht="23.25" customHeight="1" thickBot="1">
      <c r="B11" s="9"/>
      <c r="C11" s="4"/>
      <c r="D11" s="188"/>
      <c r="E11" s="188"/>
      <c r="F11" s="188"/>
    </row>
    <row r="12" spans="2:12" ht="23.25" customHeight="1" thickTop="1" thickBot="1">
      <c r="B12" s="9"/>
      <c r="C12" s="27" t="s">
        <v>77</v>
      </c>
      <c r="D12" s="34" t="s">
        <v>79</v>
      </c>
      <c r="E12" s="34" t="s">
        <v>39</v>
      </c>
      <c r="F12" s="34" t="s">
        <v>39</v>
      </c>
      <c r="K12" s="81"/>
      <c r="L12" s="81"/>
    </row>
    <row r="13" spans="2:12" ht="23.25" customHeight="1" thickTop="1" thickBot="1">
      <c r="B13" s="11">
        <v>0</v>
      </c>
      <c r="C13" s="28" t="s">
        <v>20</v>
      </c>
      <c r="D13" s="62">
        <v>5064904.8694813503</v>
      </c>
      <c r="E13" s="63">
        <v>5203423.9858228471</v>
      </c>
      <c r="F13" s="63">
        <v>4051923.8955850797</v>
      </c>
      <c r="G13" s="12"/>
    </row>
    <row r="14" spans="2:12" ht="23.25" customHeight="1">
      <c r="B14" s="11">
        <v>2</v>
      </c>
      <c r="C14" s="29" t="s">
        <v>21</v>
      </c>
      <c r="D14" s="59">
        <v>4026869.2933422499</v>
      </c>
      <c r="E14" s="61">
        <v>3330329.8273746474</v>
      </c>
      <c r="F14" s="61">
        <v>3221495.4346737997</v>
      </c>
      <c r="G14" s="12"/>
    </row>
    <row r="15" spans="2:12" ht="23.25" customHeight="1">
      <c r="B15" s="11">
        <v>6</v>
      </c>
      <c r="C15" s="29" t="s">
        <v>22</v>
      </c>
      <c r="D15" s="59">
        <v>774222.38114909991</v>
      </c>
      <c r="E15" s="61">
        <v>1355883.2029581999</v>
      </c>
      <c r="F15" s="61">
        <v>619377.90491927997</v>
      </c>
      <c r="G15" s="12"/>
    </row>
    <row r="16" spans="2:12" s="5" customFormat="1" ht="51.75" customHeight="1">
      <c r="B16" s="11">
        <v>7</v>
      </c>
      <c r="C16" s="29" t="s">
        <v>23</v>
      </c>
      <c r="D16" s="59" t="s">
        <v>15</v>
      </c>
      <c r="E16" s="61" t="s">
        <v>15</v>
      </c>
      <c r="F16" s="61">
        <v>0</v>
      </c>
      <c r="G16" s="12"/>
    </row>
    <row r="17" spans="2:22" ht="23.25" customHeight="1">
      <c r="B17" s="11" t="s">
        <v>24</v>
      </c>
      <c r="C17" s="29" t="s">
        <v>25</v>
      </c>
      <c r="D17" s="59">
        <v>5064904.8694813503</v>
      </c>
      <c r="E17" s="61">
        <v>5203423.9858228471</v>
      </c>
      <c r="F17" s="61">
        <v>4051923.8955850797</v>
      </c>
      <c r="G17" s="12"/>
    </row>
    <row r="18" spans="2:22" ht="23.25" customHeight="1">
      <c r="B18" s="11">
        <v>9</v>
      </c>
      <c r="C18" s="29" t="s">
        <v>26</v>
      </c>
      <c r="D18" s="59" t="s">
        <v>15</v>
      </c>
      <c r="E18" s="61" t="s">
        <v>15</v>
      </c>
      <c r="F18" s="61">
        <v>0</v>
      </c>
      <c r="G18" s="12"/>
    </row>
    <row r="19" spans="2:22" ht="44.25" customHeight="1">
      <c r="B19" s="11">
        <v>10</v>
      </c>
      <c r="C19" s="29" t="s">
        <v>27</v>
      </c>
      <c r="D19" s="59">
        <v>237912.53062999999</v>
      </c>
      <c r="E19" s="61">
        <v>499120.88146</v>
      </c>
      <c r="F19" s="61">
        <v>190330.02450399997</v>
      </c>
      <c r="G19" s="12"/>
    </row>
    <row r="20" spans="2:22" ht="23.25" customHeight="1">
      <c r="B20" s="11">
        <v>12</v>
      </c>
      <c r="C20" s="29" t="s">
        <v>28</v>
      </c>
      <c r="D20" s="59" t="s">
        <v>15</v>
      </c>
      <c r="E20" s="61" t="s">
        <v>15</v>
      </c>
      <c r="F20" s="61">
        <v>0</v>
      </c>
      <c r="G20" s="12"/>
    </row>
    <row r="21" spans="2:22" ht="34.5" customHeight="1">
      <c r="B21" s="11">
        <v>13</v>
      </c>
      <c r="C21" s="29" t="s">
        <v>29</v>
      </c>
      <c r="D21" s="59" t="s">
        <v>15</v>
      </c>
      <c r="E21" s="61" t="s">
        <v>15</v>
      </c>
      <c r="F21" s="61">
        <v>0</v>
      </c>
      <c r="G21" s="12"/>
    </row>
    <row r="22" spans="2:22" ht="23.25" customHeight="1">
      <c r="B22" s="11">
        <v>14</v>
      </c>
      <c r="C22" s="29" t="s">
        <v>30</v>
      </c>
      <c r="D22" s="59" t="s">
        <v>15</v>
      </c>
      <c r="E22" s="61" t="s">
        <v>15</v>
      </c>
      <c r="F22" s="61">
        <v>0</v>
      </c>
      <c r="G22" s="12"/>
    </row>
    <row r="23" spans="2:22" ht="44.25" customHeight="1">
      <c r="B23" s="11">
        <v>16</v>
      </c>
      <c r="C23" s="29" t="s">
        <v>31</v>
      </c>
      <c r="D23" s="59" t="s">
        <v>15</v>
      </c>
      <c r="E23" s="61" t="s">
        <v>15</v>
      </c>
      <c r="F23" s="61">
        <v>0</v>
      </c>
      <c r="G23" s="12"/>
    </row>
    <row r="24" spans="2:22" ht="23.25" customHeight="1" thickBot="1">
      <c r="B24" s="11">
        <v>25</v>
      </c>
      <c r="C24" s="29" t="s">
        <v>32</v>
      </c>
      <c r="D24" s="59">
        <v>25900.664359999999</v>
      </c>
      <c r="E24" s="61">
        <v>18090.07403</v>
      </c>
      <c r="F24" s="61">
        <v>20720.531488000001</v>
      </c>
      <c r="G24" s="12"/>
    </row>
    <row r="25" spans="2:22" ht="23.25" customHeight="1" thickTop="1" thickBot="1">
      <c r="B25" s="11">
        <v>20</v>
      </c>
      <c r="C25" s="28" t="s">
        <v>33</v>
      </c>
      <c r="D25" s="62">
        <v>1135633.3107400001</v>
      </c>
      <c r="E25" s="63">
        <v>685595</v>
      </c>
      <c r="F25" s="63">
        <v>908506.64859200001</v>
      </c>
      <c r="G25" s="12"/>
    </row>
    <row r="26" spans="2:22" ht="46.5" customHeight="1">
      <c r="B26" s="11">
        <v>21</v>
      </c>
      <c r="C26" s="29" t="s">
        <v>34</v>
      </c>
      <c r="D26" s="59">
        <v>1135633.3107400001</v>
      </c>
      <c r="E26" s="60">
        <v>685595</v>
      </c>
      <c r="F26" s="61">
        <v>908506.64859200001</v>
      </c>
      <c r="G26" s="12"/>
    </row>
    <row r="27" spans="2:22" ht="34.5" customHeight="1" thickBot="1">
      <c r="B27" s="11">
        <v>22</v>
      </c>
      <c r="C27" s="29" t="s">
        <v>35</v>
      </c>
      <c r="D27" s="59" t="s">
        <v>15</v>
      </c>
      <c r="E27" s="61" t="s">
        <v>15</v>
      </c>
      <c r="F27" s="61">
        <v>0</v>
      </c>
      <c r="G27" s="12"/>
    </row>
    <row r="28" spans="2:22" ht="23.15" customHeight="1" thickTop="1" thickBot="1">
      <c r="B28" s="11">
        <v>24</v>
      </c>
      <c r="C28" s="28" t="s">
        <v>36</v>
      </c>
      <c r="D28" s="62">
        <v>336308.06079000002</v>
      </c>
      <c r="E28" s="63">
        <v>336308.06079000002</v>
      </c>
      <c r="F28" s="63">
        <v>269046.44863200001</v>
      </c>
      <c r="G28" s="12"/>
    </row>
    <row r="29" spans="2:22" ht="23.25" customHeight="1" thickTop="1" thickBot="1">
      <c r="B29" s="11">
        <v>27</v>
      </c>
      <c r="C29" s="30" t="s">
        <v>37</v>
      </c>
      <c r="D29" s="62">
        <v>6536846.2410113495</v>
      </c>
      <c r="E29" s="63">
        <v>4537702.3778194506</v>
      </c>
      <c r="F29" s="63">
        <v>5229476.9928090796</v>
      </c>
      <c r="G29" s="12"/>
    </row>
    <row r="30" spans="2:22" ht="23.25" customHeight="1" thickTop="1">
      <c r="B30" s="10"/>
      <c r="C30" s="4"/>
      <c r="D30" s="6"/>
      <c r="E30" s="6"/>
      <c r="F30" s="6"/>
    </row>
    <row r="31" spans="2:22" ht="23.25" customHeight="1">
      <c r="B31" s="10"/>
      <c r="C31" s="4"/>
      <c r="D31" s="6"/>
      <c r="E31" s="6"/>
      <c r="F31" s="6"/>
      <c r="V31" s="7"/>
    </row>
    <row r="32" spans="2:22" ht="23.25" customHeight="1">
      <c r="B32" s="10"/>
      <c r="C32" s="4"/>
      <c r="D32" s="6"/>
      <c r="E32" s="6"/>
      <c r="F32" s="6"/>
    </row>
    <row r="33" spans="2:6" ht="15" customHeight="1">
      <c r="B33" s="9"/>
      <c r="C33" s="4"/>
      <c r="D33" s="4"/>
      <c r="E33" s="4"/>
      <c r="F33" s="4"/>
    </row>
    <row r="34" spans="2:6" ht="30" customHeight="1">
      <c r="B34" s="9"/>
      <c r="C34" s="4"/>
      <c r="D34" s="4"/>
      <c r="E34" s="4"/>
      <c r="F34" s="4"/>
    </row>
    <row r="35" spans="2:6" ht="15.5">
      <c r="B35" s="9"/>
      <c r="C35" s="4"/>
      <c r="D35" s="4"/>
      <c r="E35" s="4"/>
      <c r="F35" s="4"/>
    </row>
    <row r="36" spans="2:6" ht="15.5">
      <c r="B36" s="9"/>
      <c r="C36" s="4"/>
      <c r="D36" s="4"/>
      <c r="E36" s="4"/>
      <c r="F36" s="4"/>
    </row>
    <row r="37" spans="2:6" ht="15.5">
      <c r="B37" s="9"/>
      <c r="C37" s="4"/>
      <c r="D37" s="4"/>
      <c r="E37" s="4"/>
      <c r="F37" s="4"/>
    </row>
    <row r="38" spans="2:6" ht="15.5">
      <c r="B38" s="9"/>
      <c r="C38" s="4"/>
      <c r="D38" s="4"/>
      <c r="E38" s="4"/>
      <c r="F38" s="4"/>
    </row>
    <row r="39" spans="2:6" ht="15.5">
      <c r="B39" s="9"/>
      <c r="C39" s="4"/>
      <c r="D39" s="4"/>
      <c r="E39" s="4"/>
      <c r="F39" s="4"/>
    </row>
    <row r="40" spans="2:6" ht="15.5">
      <c r="B40" s="9"/>
      <c r="C40" s="4"/>
      <c r="D40" s="4"/>
      <c r="E40" s="4"/>
      <c r="F40" s="4"/>
    </row>
    <row r="41" spans="2:6" ht="15.5">
      <c r="B41" s="9"/>
      <c r="C41" s="4"/>
      <c r="D41" s="4"/>
      <c r="E41" s="4"/>
      <c r="F41" s="4"/>
    </row>
    <row r="42" spans="2:6" ht="15.5">
      <c r="B42" s="9"/>
      <c r="C42" s="4"/>
      <c r="D42" s="4"/>
      <c r="E42" s="4"/>
      <c r="F42" s="4"/>
    </row>
    <row r="43" spans="2:6" ht="15.5">
      <c r="C43" s="4"/>
      <c r="D43" s="4"/>
      <c r="E43" s="4"/>
      <c r="F43" s="4"/>
    </row>
    <row r="44" spans="2:6" ht="15.5">
      <c r="C44" s="4"/>
      <c r="D44" s="4"/>
      <c r="E44" s="4"/>
      <c r="F44" s="4"/>
    </row>
    <row r="45" spans="2:6" ht="15.5">
      <c r="C45" s="4"/>
      <c r="D45" s="4"/>
      <c r="E45" s="4"/>
      <c r="F45" s="4"/>
    </row>
    <row r="46" spans="2:6" ht="15.5">
      <c r="C46" s="4"/>
      <c r="D46" s="4"/>
      <c r="E46" s="4"/>
      <c r="F46" s="4"/>
    </row>
    <row r="47" spans="2:6" ht="15.5">
      <c r="C47" s="4"/>
      <c r="D47" s="4"/>
      <c r="E47" s="4"/>
      <c r="F47" s="4"/>
    </row>
    <row r="48" spans="2:6" ht="15.5">
      <c r="C48" s="4"/>
      <c r="D48" s="4"/>
      <c r="E48" s="4"/>
      <c r="F48" s="4"/>
    </row>
    <row r="49" spans="2:6" ht="15.5">
      <c r="B49" s="9"/>
      <c r="C49" s="4"/>
      <c r="D49" s="4"/>
      <c r="E49" s="4"/>
      <c r="F49" s="4"/>
    </row>
    <row r="50" spans="2:6" ht="15.5">
      <c r="B50" s="9"/>
      <c r="C50" s="4"/>
      <c r="D50" s="4"/>
      <c r="E50" s="4"/>
      <c r="F50" s="4"/>
    </row>
    <row r="51" spans="2:6" ht="15.5">
      <c r="B51" s="9"/>
      <c r="C51" s="4"/>
      <c r="D51" s="4"/>
      <c r="E51" s="4"/>
      <c r="F51" s="4"/>
    </row>
    <row r="52" spans="2:6" ht="15.5">
      <c r="B52" s="9"/>
      <c r="C52" s="4"/>
      <c r="D52" s="4"/>
      <c r="E52" s="4"/>
      <c r="F52" s="4"/>
    </row>
    <row r="53" spans="2:6" ht="15.5">
      <c r="B53" s="9"/>
      <c r="C53" s="4"/>
      <c r="D53" s="4"/>
      <c r="E53" s="4"/>
      <c r="F53" s="4"/>
    </row>
    <row r="54" spans="2:6" ht="15.5">
      <c r="B54" s="9"/>
      <c r="C54" s="4"/>
      <c r="D54" s="4"/>
      <c r="E54" s="4"/>
      <c r="F54" s="4"/>
    </row>
    <row r="55" spans="2:6" ht="15.5">
      <c r="B55" s="9"/>
      <c r="C55" s="4"/>
      <c r="D55" s="4"/>
      <c r="E55" s="4"/>
      <c r="F55" s="4"/>
    </row>
    <row r="56" spans="2:6" ht="15.5">
      <c r="B56" s="9"/>
      <c r="C56" s="4"/>
      <c r="D56" s="4"/>
      <c r="E56" s="4"/>
      <c r="F56" s="4"/>
    </row>
  </sheetData>
  <mergeCells count="3">
    <mergeCell ref="D10:E11"/>
    <mergeCell ref="F10:F11"/>
    <mergeCell ref="B9:C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workbookViewId="0">
      <selection activeCell="C16" sqref="C16"/>
    </sheetView>
  </sheetViews>
  <sheetFormatPr defaultColWidth="9.1796875" defaultRowHeight="14.5"/>
  <cols>
    <col min="1" max="1" width="9.1796875" style="25"/>
    <col min="2" max="2" width="48.81640625" style="25" bestFit="1" customWidth="1"/>
    <col min="3" max="3" width="28.7265625" style="25" customWidth="1"/>
    <col min="4" max="4" width="31.1796875" style="25" customWidth="1"/>
    <col min="5" max="5" width="25.26953125" style="25" customWidth="1"/>
    <col min="6" max="16384" width="9.1796875" style="25"/>
  </cols>
  <sheetData>
    <row r="5" spans="1:4" ht="15" thickBot="1">
      <c r="A5" s="44"/>
      <c r="B5" s="44"/>
      <c r="C5" s="44"/>
      <c r="D5" s="44"/>
    </row>
    <row r="6" spans="1:4" ht="15.5">
      <c r="A6" s="45" t="s">
        <v>13</v>
      </c>
      <c r="B6" s="46"/>
    </row>
    <row r="8" spans="1:4" ht="15" thickBot="1">
      <c r="C8" s="47" t="s">
        <v>78</v>
      </c>
    </row>
    <row r="9" spans="1:4" ht="16.5" customHeight="1" thickTop="1" thickBot="1">
      <c r="B9" s="48" t="s">
        <v>77</v>
      </c>
      <c r="C9" s="80" t="s">
        <v>79</v>
      </c>
      <c r="D9" s="80" t="s">
        <v>39</v>
      </c>
    </row>
    <row r="10" spans="1:4" ht="15.5" thickTop="1" thickBot="1">
      <c r="A10" s="1">
        <v>1</v>
      </c>
      <c r="B10" s="28" t="s">
        <v>14</v>
      </c>
      <c r="C10" s="49">
        <v>397350</v>
      </c>
      <c r="D10" s="49">
        <v>376300</v>
      </c>
    </row>
    <row r="11" spans="1:4">
      <c r="A11" s="2" t="s">
        <v>1</v>
      </c>
      <c r="B11" s="50" t="s">
        <v>2</v>
      </c>
      <c r="C11" s="51">
        <v>78762.5</v>
      </c>
      <c r="D11" s="51">
        <v>77612.5</v>
      </c>
    </row>
    <row r="12" spans="1:4">
      <c r="A12" s="2" t="s">
        <v>3</v>
      </c>
      <c r="B12" s="52" t="s">
        <v>4</v>
      </c>
      <c r="C12" s="51">
        <v>318587.5</v>
      </c>
      <c r="D12" s="51">
        <v>298687.5</v>
      </c>
    </row>
    <row r="13" spans="1:4">
      <c r="A13" s="2" t="s">
        <v>5</v>
      </c>
      <c r="B13" s="52" t="s">
        <v>6</v>
      </c>
      <c r="C13" s="51"/>
      <c r="D13" s="51">
        <v>0</v>
      </c>
    </row>
    <row r="14" spans="1:4">
      <c r="A14" s="2" t="s">
        <v>7</v>
      </c>
      <c r="B14" s="52" t="s">
        <v>8</v>
      </c>
      <c r="C14" s="51"/>
      <c r="D14" s="51">
        <v>0</v>
      </c>
    </row>
    <row r="15" spans="1:4">
      <c r="A15" s="1">
        <v>2</v>
      </c>
      <c r="B15" s="53" t="s">
        <v>9</v>
      </c>
      <c r="C15" s="51"/>
      <c r="D15" s="51">
        <v>0</v>
      </c>
    </row>
    <row r="16" spans="1:4">
      <c r="A16" s="1">
        <v>3</v>
      </c>
      <c r="B16" s="53" t="s">
        <v>10</v>
      </c>
      <c r="C16" s="51">
        <v>738283.31073999999</v>
      </c>
      <c r="D16" s="51">
        <v>309295</v>
      </c>
    </row>
    <row r="17" spans="1:4" ht="15" thickBot="1">
      <c r="A17" s="1">
        <v>4</v>
      </c>
      <c r="B17" s="54" t="s">
        <v>11</v>
      </c>
      <c r="C17" s="55"/>
      <c r="D17" s="55">
        <v>0</v>
      </c>
    </row>
    <row r="18" spans="1:4" ht="15" thickBot="1">
      <c r="A18" s="1">
        <v>9</v>
      </c>
      <c r="B18" s="54" t="s">
        <v>12</v>
      </c>
      <c r="C18" s="56">
        <v>1135633.3107400001</v>
      </c>
      <c r="D18" s="56">
        <v>685595</v>
      </c>
    </row>
    <row r="20" spans="1:4">
      <c r="C20" s="57"/>
      <c r="D20" s="58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="112" zoomScaleNormal="112" workbookViewId="0">
      <selection activeCell="C14" sqref="C14"/>
    </sheetView>
  </sheetViews>
  <sheetFormatPr defaultColWidth="9.1796875" defaultRowHeight="10"/>
  <cols>
    <col min="1" max="1" width="3.1796875" style="85" customWidth="1"/>
    <col min="2" max="2" width="2.7265625" style="83" customWidth="1"/>
    <col min="3" max="3" width="44" style="84" customWidth="1"/>
    <col min="4" max="4" width="23.1796875" style="84" customWidth="1"/>
    <col min="5" max="5" width="17.81640625" style="84" customWidth="1"/>
    <col min="6" max="8" width="16.453125" style="84" customWidth="1"/>
    <col min="9" max="9" width="12.81640625" style="84" bestFit="1" customWidth="1"/>
    <col min="10" max="10" width="13.1796875" style="84" bestFit="1" customWidth="1"/>
    <col min="11" max="11" width="9.1796875" style="84"/>
    <col min="12" max="12" width="13.1796875" style="84" bestFit="1" customWidth="1"/>
    <col min="13" max="13" width="9.1796875" style="84"/>
    <col min="14" max="14" width="13.1796875" style="84" bestFit="1" customWidth="1"/>
    <col min="15" max="15" width="9.1796875" style="84"/>
    <col min="16" max="16" width="10.26953125" style="84" bestFit="1" customWidth="1"/>
    <col min="17" max="16384" width="9.1796875" style="84"/>
  </cols>
  <sheetData>
    <row r="1" spans="1:18" ht="10.5">
      <c r="A1" s="82"/>
    </row>
    <row r="2" spans="1:18" ht="10.5">
      <c r="A2" s="82"/>
      <c r="B2" s="85"/>
      <c r="C2" s="86"/>
      <c r="D2" s="86"/>
      <c r="E2" s="86"/>
      <c r="F2" s="86"/>
      <c r="G2" s="86"/>
      <c r="H2" s="86"/>
    </row>
    <row r="3" spans="1:18" ht="11.25" customHeight="1">
      <c r="A3" s="82"/>
      <c r="B3" s="85"/>
      <c r="C3" s="86"/>
      <c r="D3" s="86"/>
      <c r="E3" s="86"/>
      <c r="F3" s="191"/>
      <c r="G3" s="191"/>
      <c r="H3" s="87"/>
    </row>
    <row r="4" spans="1:18" ht="4" customHeight="1" thickBot="1">
      <c r="A4" s="82"/>
      <c r="B4" s="88"/>
      <c r="C4" s="89"/>
      <c r="D4" s="89"/>
      <c r="E4" s="89"/>
      <c r="F4" s="89"/>
      <c r="G4" s="89"/>
      <c r="H4" s="89"/>
    </row>
    <row r="5" spans="1:18" ht="12" customHeight="1">
      <c r="A5" s="82"/>
      <c r="B5" s="185" t="s">
        <v>80</v>
      </c>
      <c r="C5" s="90"/>
      <c r="D5" s="90"/>
      <c r="E5" s="90"/>
      <c r="F5" s="90"/>
      <c r="G5" s="91"/>
      <c r="H5" s="92"/>
    </row>
    <row r="6" spans="1:18" ht="16" customHeight="1">
      <c r="A6" s="82"/>
      <c r="B6" s="93"/>
      <c r="C6" s="94"/>
      <c r="D6" s="94"/>
      <c r="E6" s="94"/>
      <c r="F6" s="94"/>
      <c r="G6" s="94"/>
      <c r="H6" s="94"/>
    </row>
    <row r="7" spans="1:18" s="100" customFormat="1">
      <c r="A7" s="95"/>
      <c r="B7" s="96"/>
      <c r="C7" s="94"/>
      <c r="D7" s="97" t="s">
        <v>0</v>
      </c>
      <c r="E7" s="97" t="s">
        <v>16</v>
      </c>
      <c r="F7" s="97" t="s">
        <v>17</v>
      </c>
      <c r="G7" s="98" t="s">
        <v>81</v>
      </c>
      <c r="H7" s="98"/>
      <c r="I7" s="99"/>
    </row>
    <row r="8" spans="1:18" s="100" customFormat="1" ht="12" thickBot="1">
      <c r="A8" s="95"/>
      <c r="B8" s="96"/>
      <c r="C8" s="96"/>
      <c r="D8" s="192" t="s">
        <v>79</v>
      </c>
      <c r="E8" s="192"/>
      <c r="F8" s="192"/>
      <c r="G8" s="192"/>
      <c r="H8" s="101"/>
      <c r="I8" s="99"/>
    </row>
    <row r="9" spans="1:18" ht="12.75" customHeight="1">
      <c r="A9" s="102"/>
      <c r="B9" s="103"/>
      <c r="C9" s="103"/>
      <c r="D9" s="193" t="s">
        <v>82</v>
      </c>
      <c r="E9" s="194"/>
      <c r="F9" s="195" t="s">
        <v>83</v>
      </c>
      <c r="G9" s="197" t="s">
        <v>84</v>
      </c>
      <c r="H9" s="104"/>
      <c r="I9" s="105"/>
    </row>
    <row r="10" spans="1:18" ht="39.75" customHeight="1" thickBot="1">
      <c r="A10" s="102"/>
      <c r="B10" s="199" t="s">
        <v>85</v>
      </c>
      <c r="C10" s="199"/>
      <c r="D10" s="106" t="s">
        <v>86</v>
      </c>
      <c r="E10" s="107" t="s">
        <v>87</v>
      </c>
      <c r="F10" s="196"/>
      <c r="G10" s="198"/>
      <c r="H10" s="104"/>
      <c r="I10" s="105"/>
      <c r="J10" s="84" t="s">
        <v>88</v>
      </c>
      <c r="L10" s="84" t="s">
        <v>89</v>
      </c>
      <c r="N10" s="84" t="s">
        <v>90</v>
      </c>
      <c r="P10" s="84" t="s">
        <v>91</v>
      </c>
      <c r="Q10" s="84" t="s">
        <v>92</v>
      </c>
    </row>
    <row r="11" spans="1:18" ht="13.5" customHeight="1">
      <c r="A11" s="108"/>
      <c r="B11" s="139">
        <v>1</v>
      </c>
      <c r="C11" s="137" t="s">
        <v>93</v>
      </c>
      <c r="D11" s="109" t="s">
        <v>15</v>
      </c>
      <c r="E11" s="110">
        <v>3111132.0020300001</v>
      </c>
      <c r="F11" s="111">
        <v>13077.070109999999</v>
      </c>
      <c r="G11" s="112">
        <v>3098054.9319199999</v>
      </c>
      <c r="H11" s="113"/>
      <c r="I11" s="114">
        <v>1600000000</v>
      </c>
      <c r="J11" s="115">
        <f>VLOOKUP(I11,[3]bp!A:E,5,0)</f>
        <v>1284383632.3499999</v>
      </c>
      <c r="K11" s="84">
        <v>1311065001</v>
      </c>
      <c r="L11" s="115">
        <f>VLOOKUP(K11,[3]bp!A:E,5,0)</f>
        <v>84004833.989999995</v>
      </c>
      <c r="M11" s="84">
        <v>3013005000</v>
      </c>
      <c r="N11" s="115">
        <f>VLOOKUP(M11,[3]bp!A:E,5,0)</f>
        <v>5270050.05</v>
      </c>
      <c r="O11" s="84">
        <v>4994505000</v>
      </c>
      <c r="P11" s="115">
        <f>VLOOKUP(O11,[3]bp!A:E,5,0)</f>
        <v>43619.25</v>
      </c>
      <c r="Q11" s="84" t="s">
        <v>94</v>
      </c>
      <c r="R11" s="84">
        <f>[3]Cayman!O13</f>
        <v>11076261.060000001</v>
      </c>
    </row>
    <row r="12" spans="1:18" ht="13.5" customHeight="1">
      <c r="A12" s="108"/>
      <c r="B12" s="140">
        <v>2</v>
      </c>
      <c r="C12" s="136" t="s">
        <v>95</v>
      </c>
      <c r="D12" s="109" t="s">
        <v>15</v>
      </c>
      <c r="E12" s="116">
        <v>2978870</v>
      </c>
      <c r="F12" s="111">
        <v>123</v>
      </c>
      <c r="G12" s="112">
        <v>2978746.2934099995</v>
      </c>
      <c r="H12" s="113"/>
      <c r="I12" s="114">
        <v>1690000000</v>
      </c>
      <c r="J12" s="115">
        <f>-VLOOKUP(I12,[3]bp!A:E,5,0)</f>
        <v>1327306.96</v>
      </c>
      <c r="K12" s="84">
        <v>1311500000</v>
      </c>
      <c r="L12" s="115">
        <f>VLOOKUP(K12,[3]bp!A:E,5,0)</f>
        <v>633185.91</v>
      </c>
      <c r="M12" s="84">
        <v>3013015000</v>
      </c>
      <c r="N12" s="115">
        <f>VLOOKUP(M12,[3]bp!A:E,5,0)</f>
        <v>13429821.65</v>
      </c>
      <c r="O12" s="84">
        <v>4994515000</v>
      </c>
      <c r="P12" s="115">
        <f>VLOOKUP(O12,[3]bp!A:E,5,0)</f>
        <v>692.51</v>
      </c>
      <c r="Q12" s="84" t="s">
        <v>96</v>
      </c>
      <c r="R12" s="84">
        <f>[3]Cayman!Z12</f>
        <v>2215.25</v>
      </c>
    </row>
    <row r="13" spans="1:18" ht="13.5" customHeight="1">
      <c r="A13" s="108"/>
      <c r="B13" s="141" t="s">
        <v>97</v>
      </c>
      <c r="C13" s="135" t="s">
        <v>98</v>
      </c>
      <c r="D13" s="117" t="s">
        <v>15</v>
      </c>
      <c r="E13" s="118">
        <v>2894231.6474799993</v>
      </c>
      <c r="F13" s="119">
        <v>123.37397</v>
      </c>
      <c r="G13" s="120">
        <v>2894108.2735099993</v>
      </c>
      <c r="H13" s="121"/>
      <c r="I13" s="114">
        <v>4923600000</v>
      </c>
      <c r="J13" s="115">
        <f>-VLOOKUP(I13,[3]bp!A:E,5,0)</f>
        <v>656465882.53999996</v>
      </c>
      <c r="K13" s="84">
        <v>1220000000</v>
      </c>
      <c r="L13" s="115">
        <f>VLOOKUP(K13,[3]bp!A:E,5,0)</f>
        <v>710040002.02999997</v>
      </c>
      <c r="M13" s="84">
        <v>3013025000</v>
      </c>
      <c r="N13" s="115">
        <f>VLOOKUP(M13,[3]bp!A:E,5,0)</f>
        <v>102059766.34</v>
      </c>
      <c r="O13" s="84">
        <v>4994525000</v>
      </c>
      <c r="P13" s="115">
        <f>VLOOKUP(O13,[3]bp!A:E,5,0)</f>
        <v>163335.78</v>
      </c>
    </row>
    <row r="14" spans="1:18" ht="13.5" customHeight="1">
      <c r="A14" s="108"/>
      <c r="B14" s="142" t="s">
        <v>99</v>
      </c>
      <c r="C14" s="135" t="s">
        <v>100</v>
      </c>
      <c r="D14" s="117" t="s">
        <v>15</v>
      </c>
      <c r="E14" s="118">
        <v>84638.019899999999</v>
      </c>
      <c r="F14" s="119">
        <v>0</v>
      </c>
      <c r="G14" s="120">
        <v>84638.019899999999</v>
      </c>
      <c r="H14" s="121"/>
      <c r="I14" s="114">
        <v>1827500000</v>
      </c>
      <c r="J14" s="115">
        <f>VLOOKUP(I14,[3]bp!A:E,5,0)</f>
        <v>10751934.6</v>
      </c>
      <c r="K14" s="84">
        <v>4130000000</v>
      </c>
      <c r="L14" s="115">
        <f>VLOOKUP(K14,[3]bp!A:E,5,0)</f>
        <v>114721181.45999999</v>
      </c>
      <c r="M14" s="84">
        <v>3013040000</v>
      </c>
      <c r="N14" s="115">
        <f>VLOOKUP(M14,[3]bp!A:E,5,0)</f>
        <v>578344327.89999998</v>
      </c>
      <c r="O14" s="84">
        <v>4994540000</v>
      </c>
      <c r="P14" s="115">
        <f>VLOOKUP(O14,[3]bp!A:E,5,0)</f>
        <v>1522191.81</v>
      </c>
    </row>
    <row r="15" spans="1:18" ht="13.5" customHeight="1" thickBot="1">
      <c r="A15" s="108"/>
      <c r="B15" s="143">
        <v>3</v>
      </c>
      <c r="C15" s="136" t="s">
        <v>101</v>
      </c>
      <c r="D15" s="109" t="s">
        <v>15</v>
      </c>
      <c r="E15" s="110">
        <v>1804965</v>
      </c>
      <c r="F15" s="111">
        <v>3519</v>
      </c>
      <c r="G15" s="112">
        <v>1801446</v>
      </c>
      <c r="H15" s="113"/>
      <c r="I15" s="114">
        <v>1432000000</v>
      </c>
      <c r="J15" s="115">
        <f>VLOOKUP(I15,[3]bp!A:E,5,0)</f>
        <v>437087455.33999997</v>
      </c>
      <c r="K15" s="84">
        <v>4150000000</v>
      </c>
      <c r="L15" s="115">
        <f>VLOOKUP(K15,[3]bp!A:E,5,0)</f>
        <v>1282714983.71</v>
      </c>
      <c r="M15" s="84">
        <v>3013085000</v>
      </c>
      <c r="N15" s="115">
        <f>VLOOKUP(M15,[3]bp!A:E,5,0)</f>
        <v>253038114.99000001</v>
      </c>
      <c r="O15" s="84">
        <v>4994585000</v>
      </c>
      <c r="P15" s="115">
        <f>VLOOKUP(O15,[3]bp!A:E,5,0)</f>
        <v>245115.99</v>
      </c>
    </row>
    <row r="16" spans="1:18" ht="13.5" customHeight="1" thickBot="1">
      <c r="A16" s="108"/>
      <c r="B16" s="144">
        <v>4</v>
      </c>
      <c r="C16" s="138" t="s">
        <v>102</v>
      </c>
      <c r="D16" s="122" t="s">
        <v>15</v>
      </c>
      <c r="E16" s="123">
        <v>7894967.0020300001</v>
      </c>
      <c r="F16" s="124">
        <v>16719.070110000001</v>
      </c>
      <c r="G16" s="125">
        <v>7878247.2253299989</v>
      </c>
      <c r="H16" s="113"/>
      <c r="I16" s="126"/>
      <c r="J16" s="127">
        <f>SUM(J11:J15)</f>
        <v>2390016211.79</v>
      </c>
      <c r="K16" s="84">
        <v>1221020003</v>
      </c>
      <c r="L16" s="115">
        <f>-VLOOKUP(K16,[3]bp!A:E,5,0)</f>
        <v>9911070.1099999994</v>
      </c>
      <c r="M16" s="84">
        <v>3013090000</v>
      </c>
      <c r="N16" s="115">
        <f>VLOOKUP(M16,[3]bp!A:E,5,0)</f>
        <v>842841631.71000004</v>
      </c>
      <c r="O16" s="84">
        <v>4994590000</v>
      </c>
      <c r="P16" s="115">
        <f>VLOOKUP(O16,[3]bp!A:E,5,0)</f>
        <v>1544047.4</v>
      </c>
    </row>
    <row r="17" spans="1:16" ht="5.15" customHeight="1">
      <c r="A17" s="108"/>
      <c r="B17" s="128"/>
      <c r="C17" s="129"/>
      <c r="D17" s="130"/>
      <c r="E17" s="130"/>
      <c r="F17" s="130"/>
      <c r="G17" s="131"/>
      <c r="H17" s="131"/>
      <c r="I17" s="126"/>
    </row>
    <row r="18" spans="1:16" ht="5.15" customHeight="1">
      <c r="A18" s="108"/>
      <c r="B18" s="128"/>
      <c r="C18" s="129"/>
      <c r="D18" s="130"/>
      <c r="E18" s="130"/>
      <c r="F18" s="130"/>
      <c r="G18" s="131"/>
      <c r="H18" s="131"/>
      <c r="I18" s="126"/>
    </row>
    <row r="19" spans="1:16" ht="22" customHeight="1">
      <c r="A19" s="108"/>
      <c r="B19" s="190"/>
      <c r="C19" s="190"/>
      <c r="D19" s="190"/>
      <c r="E19" s="190"/>
      <c r="F19" s="190"/>
      <c r="G19" s="190"/>
      <c r="H19" s="132"/>
      <c r="I19" s="126"/>
      <c r="J19" s="133">
        <f>J16/1000-E11</f>
        <v>-721115.79024</v>
      </c>
      <c r="L19" s="133">
        <f>SUM(L11:L15)/1000-E14</f>
        <v>2107476.1671999996</v>
      </c>
      <c r="N19" s="133">
        <f>(SUM(N11:N16)+9981503)/1000-E15</f>
        <v>0.21563999983482063</v>
      </c>
      <c r="P19" s="133" t="b">
        <f>-F15=SUM(P11:P16)/1000</f>
        <v>0</v>
      </c>
    </row>
    <row r="20" spans="1:16" ht="13.5" customHeight="1">
      <c r="A20" s="108"/>
      <c r="B20" s="128"/>
      <c r="C20" s="129"/>
      <c r="D20" s="130"/>
      <c r="E20" s="130"/>
      <c r="F20" s="130"/>
      <c r="G20" s="130"/>
      <c r="H20" s="130"/>
      <c r="I20" s="126"/>
    </row>
    <row r="21" spans="1:16" ht="13.5" customHeight="1">
      <c r="A21" s="108"/>
      <c r="B21" s="126"/>
      <c r="C21" s="126"/>
      <c r="D21" s="126"/>
      <c r="E21" s="126"/>
      <c r="F21" s="126"/>
      <c r="G21" s="126"/>
      <c r="H21" s="126"/>
      <c r="I21" s="126"/>
    </row>
    <row r="22" spans="1:16" ht="5.15" customHeight="1">
      <c r="A22" s="108"/>
      <c r="B22" s="128"/>
      <c r="C22" s="129"/>
      <c r="D22" s="130"/>
      <c r="E22" s="130"/>
      <c r="F22" s="130"/>
      <c r="G22" s="130"/>
      <c r="H22" s="130"/>
      <c r="I22" s="126"/>
    </row>
    <row r="23" spans="1:16" ht="31.5" customHeight="1">
      <c r="A23" s="108"/>
      <c r="B23" s="134"/>
      <c r="C23" s="134"/>
      <c r="D23" s="134"/>
      <c r="E23" s="134"/>
      <c r="F23" s="134"/>
      <c r="G23" s="134"/>
      <c r="H23" s="134"/>
      <c r="I23" s="126"/>
    </row>
    <row r="24" spans="1:16" ht="5.15" customHeight="1">
      <c r="A24" s="108"/>
      <c r="B24" s="128"/>
      <c r="C24" s="129"/>
      <c r="D24" s="130"/>
      <c r="E24" s="130"/>
      <c r="F24" s="130"/>
      <c r="G24" s="130"/>
      <c r="H24" s="130"/>
      <c r="I24" s="126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C13" sqref="C13"/>
    </sheetView>
  </sheetViews>
  <sheetFormatPr defaultColWidth="9.1796875" defaultRowHeight="15" customHeight="1"/>
  <cols>
    <col min="1" max="1" width="3.1796875" style="163" customWidth="1"/>
    <col min="2" max="2" width="2.7265625" style="93" customWidth="1"/>
    <col min="3" max="3" width="72.26953125" style="163" customWidth="1"/>
    <col min="4" max="4" width="15.7265625" style="163" customWidth="1"/>
    <col min="5" max="5" width="3.1796875" style="163" customWidth="1"/>
    <col min="6" max="16384" width="9.1796875" style="163"/>
  </cols>
  <sheetData>
    <row r="1" spans="1:5" s="94" customFormat="1" ht="10">
      <c r="A1" s="145"/>
      <c r="B1" s="146"/>
      <c r="C1" s="146"/>
      <c r="D1" s="146"/>
      <c r="E1" s="146"/>
    </row>
    <row r="2" spans="1:5" s="94" customFormat="1" ht="10.5">
      <c r="A2" s="147"/>
      <c r="B2" s="148"/>
      <c r="C2" s="149"/>
      <c r="D2" s="149"/>
      <c r="E2" s="150"/>
    </row>
    <row r="3" spans="1:5" s="94" customFormat="1" ht="11.25" customHeight="1">
      <c r="A3" s="147"/>
      <c r="B3" s="148"/>
      <c r="C3" s="200"/>
      <c r="D3" s="200"/>
      <c r="E3" s="150"/>
    </row>
    <row r="4" spans="1:5" s="94" customFormat="1" ht="4" customHeight="1" thickBot="1">
      <c r="A4" s="147"/>
      <c r="B4" s="151"/>
      <c r="C4" s="152"/>
      <c r="D4" s="152"/>
      <c r="E4" s="150"/>
    </row>
    <row r="5" spans="1:5" s="94" customFormat="1" ht="12" customHeight="1">
      <c r="A5" s="153"/>
      <c r="B5" s="186" t="s">
        <v>103</v>
      </c>
      <c r="C5" s="154"/>
      <c r="D5" s="155"/>
      <c r="E5" s="156"/>
    </row>
    <row r="6" spans="1:5" s="94" customFormat="1" ht="16" customHeight="1" thickBot="1">
      <c r="A6" s="153"/>
      <c r="B6" s="157"/>
      <c r="C6" s="156"/>
      <c r="D6" s="156"/>
      <c r="E6" s="156"/>
    </row>
    <row r="7" spans="1:5" s="94" customFormat="1" ht="11.5">
      <c r="A7" s="153"/>
      <c r="B7" s="158"/>
      <c r="C7" s="159"/>
      <c r="D7" s="160" t="s">
        <v>79</v>
      </c>
      <c r="E7" s="156"/>
    </row>
    <row r="8" spans="1:5" ht="30" customHeight="1" thickBot="1">
      <c r="A8" s="161"/>
      <c r="B8" s="201" t="s">
        <v>104</v>
      </c>
      <c r="C8" s="201"/>
      <c r="D8" s="184" t="s">
        <v>111</v>
      </c>
      <c r="E8" s="162"/>
    </row>
    <row r="9" spans="1:5" s="167" customFormat="1" ht="13.5" customHeight="1">
      <c r="A9" s="164"/>
      <c r="B9" s="177">
        <v>1</v>
      </c>
      <c r="C9" s="178" t="s">
        <v>105</v>
      </c>
      <c r="D9" s="165" t="s">
        <v>15</v>
      </c>
      <c r="E9" s="166"/>
    </row>
    <row r="10" spans="1:5" ht="26">
      <c r="A10" s="164"/>
      <c r="B10" s="179">
        <v>2</v>
      </c>
      <c r="C10" s="180" t="s">
        <v>106</v>
      </c>
      <c r="D10" s="168" t="s">
        <v>15</v>
      </c>
      <c r="E10" s="169"/>
    </row>
    <row r="11" spans="1:5" ht="13.5" customHeight="1">
      <c r="A11" s="164"/>
      <c r="B11" s="179">
        <v>3</v>
      </c>
      <c r="C11" s="180" t="s">
        <v>107</v>
      </c>
      <c r="D11" s="170" t="s">
        <v>15</v>
      </c>
      <c r="E11" s="169"/>
    </row>
    <row r="12" spans="1:5" ht="13.5" customHeight="1">
      <c r="A12" s="164"/>
      <c r="B12" s="181">
        <v>4</v>
      </c>
      <c r="C12" s="180" t="s">
        <v>108</v>
      </c>
      <c r="D12" s="170" t="s">
        <v>15</v>
      </c>
      <c r="E12" s="169"/>
    </row>
    <row r="13" spans="1:5" ht="13.5" customHeight="1" thickBot="1">
      <c r="A13" s="164"/>
      <c r="B13" s="182">
        <v>5</v>
      </c>
      <c r="C13" s="183" t="s">
        <v>109</v>
      </c>
      <c r="D13" s="171" t="s">
        <v>15</v>
      </c>
      <c r="E13" s="169"/>
    </row>
    <row r="14" spans="1:5" s="174" customFormat="1" ht="13.5" customHeight="1" thickBot="1">
      <c r="A14" s="172"/>
      <c r="B14" s="144">
        <v>6</v>
      </c>
      <c r="C14" s="138" t="s">
        <v>110</v>
      </c>
      <c r="D14" s="173" t="s">
        <v>15</v>
      </c>
      <c r="E14" s="166"/>
    </row>
    <row r="15" spans="1:5" s="174" customFormat="1" ht="13.5" customHeight="1">
      <c r="A15" s="172"/>
      <c r="B15" s="175"/>
      <c r="C15" s="176"/>
      <c r="D15" s="166"/>
      <c r="E15" s="166"/>
    </row>
    <row r="16" spans="1:5" s="174" customFormat="1" ht="13.5" customHeight="1"/>
    <row r="17" spans="1:6" s="174" customFormat="1" ht="5.15" customHeight="1"/>
    <row r="18" spans="1:6" s="174" customFormat="1" ht="31.5" customHeight="1"/>
    <row r="19" spans="1:6" s="174" customFormat="1" ht="10.5"/>
    <row r="20" spans="1:6" ht="10.5">
      <c r="A20" s="174"/>
      <c r="B20" s="174"/>
      <c r="C20" s="174"/>
      <c r="D20" s="174"/>
      <c r="E20" s="174"/>
      <c r="F20" s="174"/>
    </row>
    <row r="21" spans="1:6" ht="10"/>
    <row r="22" spans="1:6" ht="10"/>
    <row r="23" spans="1:6" ht="10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Nawa</cp:lastModifiedBy>
  <dcterms:created xsi:type="dcterms:W3CDTF">2020-06-19T12:44:01Z</dcterms:created>
  <dcterms:modified xsi:type="dcterms:W3CDTF">2020-10-02T14:20:33Z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-1483601924</vt:i4>
  </property>
  <property fmtid="{D5CDD505-2E9C-101B-9397-08002B2CF9AE}" pid="3" name="_NewReviewCycle">
    <vt:lpwstr/>
  </property>
  <property fmtid="{D5CDD505-2E9C-101B-9397-08002B2CF9AE}" pid="4" name="_EmailSubject">
    <vt:lpwstr>SMBCB Website Update: </vt:lpwstr>
  </property>
  <property fmtid="{D5CDD505-2E9C-101B-9397-08002B2CF9AE}" pid="5" name="_AuthorEmail">
    <vt:lpwstr>marcella_bortolotto@smbcgroup.com.br</vt:lpwstr>
  </property>
  <property fmtid="{D5CDD505-2E9C-101B-9397-08002B2CF9AE}" pid="6" name="_AuthorEmailDisplayName">
    <vt:lpwstr>Marcella Bortolotto</vt:lpwstr>
  </property>
  <property fmtid="{D5CDD505-2E9C-101B-9397-08002B2CF9AE}" pid="7" name="_PreviousAdHocReviewCycleID">
    <vt:i4>2074478705</vt:i4>
  </property>
</Properties>
</file>